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АХР\Льготное питание\МЕНЮ 2024\"/>
    </mc:Choice>
  </mc:AlternateContent>
  <xr:revisionPtr revIDLastSave="0" documentId="13_ncr:1_{2F719233-7CA6-45A1-9B7A-921DA92D5450}" xr6:coauthVersionLast="45" xr6:coauthVersionMax="45" xr10:uidLastSave="{00000000-0000-0000-0000-000000000000}"/>
  <bookViews>
    <workbookView xWindow="615" yWindow="435" windowWidth="13725" windowHeight="13545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J175" i="1"/>
  <c r="I175" i="1"/>
  <c r="H175" i="1"/>
  <c r="G175" i="1"/>
  <c r="J157" i="1"/>
  <c r="I157" i="1"/>
  <c r="H157" i="1"/>
  <c r="G157" i="1"/>
  <c r="J83" i="1"/>
  <c r="I83" i="1"/>
  <c r="H83" i="1"/>
  <c r="G83" i="1"/>
  <c r="H119" i="1" l="1"/>
  <c r="I138" i="1" l="1"/>
  <c r="H138" i="1"/>
  <c r="G138" i="1"/>
  <c r="I119" i="1"/>
  <c r="J100" i="1"/>
  <c r="I100" i="1"/>
  <c r="H100" i="1"/>
  <c r="G100" i="1"/>
  <c r="B186" i="1" l="1"/>
  <c r="A186" i="1"/>
  <c r="L185" i="1"/>
  <c r="J185" i="1"/>
  <c r="I185" i="1"/>
  <c r="H185" i="1"/>
  <c r="G185" i="1"/>
  <c r="F185" i="1"/>
  <c r="B176" i="1"/>
  <c r="A176" i="1"/>
  <c r="B168" i="1"/>
  <c r="A168" i="1"/>
  <c r="L167" i="1"/>
  <c r="J167" i="1"/>
  <c r="I167" i="1"/>
  <c r="H167" i="1"/>
  <c r="G167" i="1"/>
  <c r="F167" i="1"/>
  <c r="B158" i="1"/>
  <c r="A158" i="1"/>
  <c r="B149" i="1"/>
  <c r="A149" i="1"/>
  <c r="L148" i="1"/>
  <c r="J148" i="1"/>
  <c r="I148" i="1"/>
  <c r="H148" i="1"/>
  <c r="G148" i="1"/>
  <c r="F148" i="1"/>
  <c r="B139" i="1"/>
  <c r="A139" i="1"/>
  <c r="B130" i="1"/>
  <c r="A130" i="1"/>
  <c r="L129" i="1"/>
  <c r="J129" i="1"/>
  <c r="I129" i="1"/>
  <c r="H129" i="1"/>
  <c r="G129" i="1"/>
  <c r="F129" i="1"/>
  <c r="B120" i="1"/>
  <c r="A120" i="1"/>
  <c r="B111" i="1"/>
  <c r="A111" i="1"/>
  <c r="L110" i="1"/>
  <c r="J110" i="1"/>
  <c r="I110" i="1"/>
  <c r="H110" i="1"/>
  <c r="G110" i="1"/>
  <c r="F110" i="1"/>
  <c r="F111" i="1" s="1"/>
  <c r="B101" i="1"/>
  <c r="A101" i="1"/>
  <c r="B94" i="1"/>
  <c r="A94" i="1"/>
  <c r="L93" i="1"/>
  <c r="J93" i="1"/>
  <c r="I93" i="1"/>
  <c r="H93" i="1"/>
  <c r="G93" i="1"/>
  <c r="F93" i="1"/>
  <c r="B84" i="1"/>
  <c r="A84" i="1"/>
  <c r="B75" i="1"/>
  <c r="A75" i="1"/>
  <c r="L74" i="1"/>
  <c r="J74" i="1"/>
  <c r="I74" i="1"/>
  <c r="H74" i="1"/>
  <c r="G74" i="1"/>
  <c r="F74" i="1"/>
  <c r="F75" i="1" s="1"/>
  <c r="B65" i="1"/>
  <c r="A65" i="1"/>
  <c r="B57" i="1"/>
  <c r="A57" i="1"/>
  <c r="L56" i="1"/>
  <c r="J56" i="1"/>
  <c r="I56" i="1"/>
  <c r="H56" i="1"/>
  <c r="G56" i="1"/>
  <c r="F56" i="1"/>
  <c r="F57" i="1" s="1"/>
  <c r="B47" i="1"/>
  <c r="A47" i="1"/>
  <c r="B40" i="1"/>
  <c r="A40" i="1"/>
  <c r="L39" i="1"/>
  <c r="J39" i="1"/>
  <c r="I39" i="1"/>
  <c r="H39" i="1"/>
  <c r="G39" i="1"/>
  <c r="F39" i="1"/>
  <c r="F40" i="1" s="1"/>
  <c r="B30" i="1"/>
  <c r="A30" i="1"/>
  <c r="L21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<sst xmlns="http://schemas.openxmlformats.org/spreadsheetml/2006/main" count="356" uniqueCount="152">
  <si>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</si>
  <si>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</si>
  <si>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</si>
  <si>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</si>
  <si>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</si>
  <si>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</si>
  <si>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</si>
  <si>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</si>
  <si>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</si>
  <si>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</si>
  <si>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</si>
  <si>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</si>
  <si>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</si>
  <si>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</si>
  <si>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</si>
  <si>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</si>
  <si>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</si>
  <si>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</si>
  <si>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</si>
  <si>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</si>
  <si>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</si>
  <si>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</si>
  <si>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</si>
  <si>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</si>
  <si>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</si>
  <si>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</si>
  <si>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</si>
  <si>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</si>
  <si>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</si>
  <si>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</si>
  <si>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</si>
  <si>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</si>
  <si>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</si>
  <si>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</si>
  <si>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</si>
  <si>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</si>
  <si>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</si>
  <si>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</si>
  <si>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№1"</t>
  </si>
  <si>
    <t>10-00</t>
  </si>
  <si>
    <t>Макароны отварные</t>
  </si>
  <si>
    <t>150,00</t>
  </si>
  <si>
    <t>7-00</t>
  </si>
  <si>
    <t>Чай с сахаром и с лимоном</t>
  </si>
  <si>
    <t>200,00</t>
  </si>
  <si>
    <t>0,00</t>
  </si>
  <si>
    <t>Хлеб пшеничный, рж.-пшеничный</t>
  </si>
  <si>
    <t>40,00</t>
  </si>
  <si>
    <t>ИП Семкин Е.В.</t>
  </si>
  <si>
    <t xml:space="preserve"> Семкин Е.Б.</t>
  </si>
  <si>
    <t>Каша "Дружба" с маслом</t>
  </si>
  <si>
    <t>Чай с сахаром</t>
  </si>
  <si>
    <t>30,00</t>
  </si>
  <si>
    <t>фрукт</t>
  </si>
  <si>
    <t>Жаркое по домашнему из свинины</t>
  </si>
  <si>
    <t>Каша гречневая рассыпчатая</t>
  </si>
  <si>
    <t>12-00</t>
  </si>
  <si>
    <t>кондит. из.</t>
  </si>
  <si>
    <t>50/50</t>
  </si>
  <si>
    <t>Картофельное пюре</t>
  </si>
  <si>
    <t>Напиток из шиповника</t>
  </si>
  <si>
    <t>соус</t>
  </si>
  <si>
    <t>Соус сметанный с томатом</t>
  </si>
  <si>
    <t>7,79</t>
  </si>
  <si>
    <t>6,55</t>
  </si>
  <si>
    <t>0,2</t>
  </si>
  <si>
    <t>14,00</t>
  </si>
  <si>
    <t>2,19</t>
  </si>
  <si>
    <t>1,65</t>
  </si>
  <si>
    <t>15,03</t>
  </si>
  <si>
    <t>83,73</t>
  </si>
  <si>
    <t>29,00</t>
  </si>
  <si>
    <t>Плов мясной</t>
  </si>
  <si>
    <t>Сосиска отварная с соусом</t>
  </si>
  <si>
    <t>5,4</t>
  </si>
  <si>
    <t>10,20</t>
  </si>
  <si>
    <t>1,72</t>
  </si>
  <si>
    <t>41,80</t>
  </si>
  <si>
    <t>10,06</t>
  </si>
  <si>
    <t>35,14</t>
  </si>
  <si>
    <t>47,12</t>
  </si>
  <si>
    <t>500</t>
  </si>
  <si>
    <t>0,40</t>
  </si>
  <si>
    <t>2,92</t>
  </si>
  <si>
    <t>17,57</t>
  </si>
  <si>
    <t>0,60</t>
  </si>
  <si>
    <t>2,20</t>
  </si>
  <si>
    <t>13,1</t>
  </si>
  <si>
    <t>14,20</t>
  </si>
  <si>
    <t>20,04</t>
  </si>
  <si>
    <t>77,95</t>
  </si>
  <si>
    <t>119,58</t>
  </si>
  <si>
    <t>60,60</t>
  </si>
  <si>
    <t>111,64</t>
  </si>
  <si>
    <t>Хлеб пшеничный, рж.</t>
  </si>
  <si>
    <t>Кондитерское изделие (вафли-2 шт)</t>
  </si>
  <si>
    <t>18,31</t>
  </si>
  <si>
    <t>13,73</t>
  </si>
  <si>
    <t>75,25</t>
  </si>
  <si>
    <t>Хлеб рж-пш, пшеничный</t>
  </si>
  <si>
    <t>гор. напиток</t>
  </si>
  <si>
    <t>Запеканка с творогом со сгущенным молоком</t>
  </si>
  <si>
    <t>Хлеб пшеничный</t>
  </si>
  <si>
    <t>Фрукт</t>
  </si>
  <si>
    <t>Хлеб пшеничный, ржано- пшеничный</t>
  </si>
  <si>
    <t>кондит. изд.</t>
  </si>
  <si>
    <t>Омлет натуральный с маслом</t>
  </si>
  <si>
    <t>140/10</t>
  </si>
  <si>
    <t>45,00</t>
  </si>
  <si>
    <t>0.0</t>
  </si>
  <si>
    <t>Рис припущенный с овощами</t>
  </si>
  <si>
    <t>15-00</t>
  </si>
  <si>
    <t>200/50</t>
  </si>
  <si>
    <t>Компот из c/ф</t>
  </si>
  <si>
    <t>2,2</t>
  </si>
  <si>
    <t>500,00</t>
  </si>
  <si>
    <t>67,09</t>
  </si>
  <si>
    <t>19,29</t>
  </si>
  <si>
    <t>14,49</t>
  </si>
  <si>
    <t>40-00</t>
  </si>
  <si>
    <t>23,2</t>
  </si>
  <si>
    <t xml:space="preserve">фрукт </t>
  </si>
  <si>
    <t>11,59</t>
  </si>
  <si>
    <t>312,35</t>
  </si>
  <si>
    <t>56,80</t>
  </si>
  <si>
    <t>35-00</t>
  </si>
  <si>
    <t>29-81</t>
  </si>
  <si>
    <t>Поджарка мясная (филе свинины)</t>
  </si>
  <si>
    <t>50/60</t>
  </si>
  <si>
    <t>16,75</t>
  </si>
  <si>
    <t>208,18</t>
  </si>
  <si>
    <t>50-00</t>
  </si>
  <si>
    <t>9-81</t>
  </si>
  <si>
    <t>81,81</t>
  </si>
  <si>
    <t>54-00</t>
  </si>
  <si>
    <t>10-81</t>
  </si>
  <si>
    <t>Кондитерское изделие</t>
  </si>
  <si>
    <t>33-00</t>
  </si>
  <si>
    <t>11-81</t>
  </si>
  <si>
    <t>Тефтели мясные с рисом "Ежики" (филе куриное)</t>
  </si>
  <si>
    <t>45-00</t>
  </si>
  <si>
    <t>6-81</t>
  </si>
  <si>
    <t>24-81</t>
  </si>
  <si>
    <t xml:space="preserve">Кондитерское изделие </t>
  </si>
  <si>
    <t>105,00</t>
  </si>
  <si>
    <t>11-00</t>
  </si>
  <si>
    <t>75/15</t>
  </si>
  <si>
    <t>Каша молочная рисовая</t>
  </si>
  <si>
    <t>70,00</t>
  </si>
  <si>
    <t>12-81</t>
  </si>
  <si>
    <t>5,9</t>
  </si>
  <si>
    <t>0,06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</si>
</sst>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49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49" fontId="0" fillId="4" borderId="2" xfId="0" applyNumberFormat="1" applyFill="1" applyBorder="1" applyProtection="1">
      <protection locked="0"/>
    </xf>
    <xf numFmtId="49" fontId="0" fillId="4" borderId="17" xfId="0" applyNumberFormat="1" applyFill="1" applyBorder="1" applyProtection="1">
      <protection locked="0"/>
    </xf>
    <xf numFmtId="49" fontId="0" fillId="4" borderId="23" xfId="0" applyNumberFormat="1" applyFill="1" applyBorder="1" applyAlignment="1" applyProtection="1">
      <alignment horizontal="center"/>
      <protection locked="0"/>
    </xf>
    <xf numFmtId="49" fontId="0" fillId="4" borderId="17" xfId="0" applyNumberForma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>
      <alignment horizontal="center" vertical="top" wrapText="1"/>
    </xf>
    <xf numFmtId="0" fontId="0" fillId="4" borderId="1" xfId="0" applyFill="1" applyBorder="1" applyAlignment="1" applyProtection="1">
      <alignment wrapText="1"/>
      <protection locked="0"/>
    </xf>
    <xf numFmtId="49" fontId="0" fillId="4" borderId="23" xfId="0" applyNumberFormat="1" applyFill="1" applyBorder="1" applyProtection="1">
      <protection locked="0"/>
    </xf>
    <xf numFmtId="4" fontId="13" fillId="0" borderId="2" xfId="0" applyNumberFormat="1" applyFont="1" applyBorder="1" applyAlignment="1">
      <alignment horizontal="center" vertical="top" wrapText="1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4" fillId="0" borderId="2" xfId="0" applyNumberFormat="1" applyFont="1" applyBorder="1" applyAlignment="1">
      <alignment horizontal="center" vertical="top" wrapText="1"/>
    </xf>
    <xf numFmtId="49" fontId="14" fillId="0" borderId="2" xfId="0" applyNumberFormat="1" applyFont="1" applyBorder="1" applyAlignment="1">
      <alignment horizontal="center" vertical="top" wrapText="1"/>
    </xf>
    <xf numFmtId="0" fontId="15" fillId="4" borderId="2" xfId="0" applyFont="1" applyFill="1" applyBorder="1" applyAlignment="1">
      <alignment vertical="center" wrapText="1"/>
    </xf>
    <xf numFmtId="4" fontId="15" fillId="4" borderId="2" xfId="0" applyNumberFormat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Protection="1">
      <protection locked="0"/>
    </xf>
    <xf numFmtId="0" fontId="15" fillId="4" borderId="17" xfId="0" applyFont="1" applyFill="1" applyBorder="1" applyAlignment="1">
      <alignment horizontal="center" vertical="center" wrapText="1"/>
    </xf>
    <xf numFmtId="4" fontId="15" fillId="4" borderId="17" xfId="0" applyNumberFormat="1" applyFont="1" applyFill="1" applyBorder="1" applyAlignment="1">
      <alignment horizontal="center" vertical="center" wrapText="1"/>
    </xf>
    <xf numFmtId="49" fontId="15" fillId="4" borderId="2" xfId="0" applyNumberFormat="1" applyFont="1" applyFill="1" applyBorder="1" applyAlignment="1">
      <alignment horizontal="center" vertical="center" wrapText="1"/>
    </xf>
    <xf numFmtId="4" fontId="0" fillId="4" borderId="2" xfId="0" applyNumberFormat="1" applyFill="1" applyBorder="1" applyAlignment="1" applyProtection="1">
      <alignment horizontal="left"/>
      <protection locked="0"/>
    </xf>
    <xf numFmtId="4" fontId="4" fillId="0" borderId="2" xfId="0" applyNumberFormat="1" applyFont="1" applyBorder="1" applyAlignment="1">
      <alignment horizontal="center" vertical="top" wrapText="1"/>
    </xf>
    <xf numFmtId="0" fontId="15" fillId="4" borderId="24" xfId="0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 applyProtection="1">
      <alignment horizontal="center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2" fontId="0" fillId="4" borderId="2" xfId="0" applyNumberFormat="1" applyFill="1" applyBorder="1" applyProtection="1">
      <protection locked="0"/>
    </xf>
    <xf numFmtId="2" fontId="4" fillId="0" borderId="2" xfId="0" applyNumberFormat="1" applyFont="1" applyBorder="1" applyAlignment="1">
      <alignment horizontal="center" vertical="top" wrapText="1"/>
    </xf>
    <xf numFmtId="4" fontId="0" fillId="4" borderId="4" xfId="0" applyNumberFormat="1" applyFill="1" applyBorder="1" applyProtection="1">
      <protection locked="0"/>
    </xf>
    <xf numFmtId="4" fontId="0" fillId="4" borderId="2" xfId="0" applyNumberFormat="1" applyFill="1" applyBorder="1" applyProtection="1">
      <protection locked="0"/>
    </xf>
    <xf numFmtId="49" fontId="1" fillId="4" borderId="23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2" xfId="0" applyFont="1" applyBorder="1"/>
    <xf numFmtId="49" fontId="16" fillId="4" borderId="2" xfId="0" applyNumberFormat="1" applyFont="1" applyFill="1" applyBorder="1" applyAlignment="1" applyProtection="1">
      <alignment horizontal="left" vertical="center"/>
      <protection locked="0"/>
    </xf>
    <xf numFmtId="49" fontId="16" fillId="4" borderId="2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0" fontId="16" fillId="4" borderId="4" xfId="0" applyFont="1" applyFill="1" applyBorder="1" applyAlignment="1" applyProtection="1">
      <alignment wrapText="1"/>
      <protection locked="0"/>
    </xf>
    <xf numFmtId="49" fontId="16" fillId="4" borderId="4" xfId="0" applyNumberFormat="1" applyFont="1" applyFill="1" applyBorder="1" applyAlignment="1" applyProtection="1">
      <alignment horizontal="center"/>
      <protection locked="0"/>
    </xf>
    <xf numFmtId="49" fontId="16" fillId="4" borderId="4" xfId="0" applyNumberFormat="1" applyFont="1" applyFill="1" applyBorder="1" applyAlignment="1" applyProtection="1">
      <alignment horizontal="center" vertical="center"/>
      <protection locked="0"/>
    </xf>
    <xf numFmtId="49" fontId="16" fillId="4" borderId="23" xfId="0" applyNumberFormat="1" applyFont="1" applyFill="1" applyBorder="1" applyAlignment="1" applyProtection="1">
      <alignment horizontal="center" vertical="center"/>
      <protection locked="0"/>
    </xf>
    <xf numFmtId="49" fontId="16" fillId="4" borderId="4" xfId="0" applyNumberFormat="1" applyFont="1" applyFill="1" applyBorder="1" applyProtection="1">
      <protection locked="0"/>
    </xf>
    <xf numFmtId="0" fontId="1" fillId="0" borderId="1" xfId="0" applyFont="1" applyBorder="1"/>
    <xf numFmtId="0" fontId="16" fillId="4" borderId="1" xfId="0" applyFont="1" applyFill="1" applyBorder="1" applyAlignment="1" applyProtection="1">
      <alignment wrapText="1"/>
      <protection locked="0"/>
    </xf>
    <xf numFmtId="0" fontId="16" fillId="4" borderId="2" xfId="0" applyFont="1" applyFill="1" applyBorder="1" applyAlignment="1" applyProtection="1">
      <alignment wrapText="1"/>
      <protection locked="0"/>
    </xf>
    <xf numFmtId="49" fontId="1" fillId="4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7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K13" sqref="K13"/>
    </sheetView>
  </sheetViews>
  <sheetFormatPr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.140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42578125" style="2" customWidth="1"/>
    <col min="13" max="16384" width="9.140625" style="2"/>
  </cols>
  <sheetData>
    <row r="1" spans="1:12" ht="15" x14ac:dyDescent="0.25">
      <c r="A1" s="1" t="s">
        <v>7</v>
      </c>
      <c r="C1" s="78" t="s">
        <v>38</v>
      </c>
      <c r="D1" s="79"/>
      <c r="E1" s="79"/>
      <c r="F1" s="12" t="s">
        <v>16</v>
      </c>
      <c r="G1" s="2" t="s">
        <v>17</v>
      </c>
      <c r="H1" s="80" t="s">
        <v>48</v>
      </c>
      <c r="I1" s="80"/>
      <c r="J1" s="80"/>
      <c r="K1" s="80"/>
    </row>
    <row r="2" spans="1:12" ht="18" x14ac:dyDescent="0.2">
      <c r="A2" s="35" t="s">
        <v>6</v>
      </c>
      <c r="C2" s="2"/>
      <c r="G2" s="2" t="s">
        <v>18</v>
      </c>
      <c r="H2" s="80" t="s">
        <v>49</v>
      </c>
      <c r="I2" s="80"/>
      <c r="J2" s="80"/>
      <c r="K2" s="8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/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3">
        <v>1</v>
      </c>
      <c r="B6" s="15">
        <v>1</v>
      </c>
      <c r="C6" s="86" t="s">
        <v>20</v>
      </c>
      <c r="D6" s="8" t="s">
        <v>21</v>
      </c>
      <c r="E6" s="49" t="s">
        <v>50</v>
      </c>
      <c r="F6" s="50" t="s">
        <v>44</v>
      </c>
      <c r="G6" s="99" t="s">
        <v>75</v>
      </c>
      <c r="H6" s="83" t="s">
        <v>122</v>
      </c>
      <c r="I6" s="85" t="s">
        <v>77</v>
      </c>
      <c r="J6" s="50" t="s">
        <v>123</v>
      </c>
      <c r="K6" s="42"/>
      <c r="L6" s="50" t="s">
        <v>125</v>
      </c>
    </row>
    <row r="7" spans="1:12" ht="15" x14ac:dyDescent="0.25">
      <c r="A7" s="23"/>
      <c r="B7" s="15"/>
      <c r="C7" s="11"/>
      <c r="D7" s="7" t="s">
        <v>22</v>
      </c>
      <c r="E7" s="51" t="s">
        <v>51</v>
      </c>
      <c r="F7" s="52" t="s">
        <v>44</v>
      </c>
      <c r="G7" s="52" t="s">
        <v>65</v>
      </c>
      <c r="H7" s="84" t="s">
        <v>45</v>
      </c>
      <c r="I7" s="53" t="s">
        <v>66</v>
      </c>
      <c r="J7" s="52" t="s">
        <v>124</v>
      </c>
      <c r="K7" s="42"/>
      <c r="L7" s="52" t="s">
        <v>39</v>
      </c>
    </row>
    <row r="8" spans="1:12" ht="15" x14ac:dyDescent="0.25">
      <c r="A8" s="23"/>
      <c r="B8" s="15"/>
      <c r="C8" s="11"/>
      <c r="D8" s="7" t="s">
        <v>23</v>
      </c>
      <c r="E8" s="51" t="s">
        <v>46</v>
      </c>
      <c r="F8" s="52" t="s">
        <v>52</v>
      </c>
      <c r="G8" s="52" t="s">
        <v>67</v>
      </c>
      <c r="H8" s="84" t="s">
        <v>68</v>
      </c>
      <c r="I8" s="53" t="s">
        <v>69</v>
      </c>
      <c r="J8" s="52" t="s">
        <v>70</v>
      </c>
      <c r="K8" s="42"/>
      <c r="L8" s="52" t="s">
        <v>42</v>
      </c>
    </row>
    <row r="9" spans="1:12" ht="15" x14ac:dyDescent="0.25">
      <c r="A9" s="23"/>
      <c r="B9" s="15"/>
      <c r="C9" s="11"/>
      <c r="D9" s="7" t="s">
        <v>53</v>
      </c>
      <c r="E9" s="51" t="s">
        <v>121</v>
      </c>
      <c r="F9" s="71">
        <v>70</v>
      </c>
      <c r="G9" s="52" t="s">
        <v>76</v>
      </c>
      <c r="H9" s="84" t="s">
        <v>45</v>
      </c>
      <c r="I9" s="53" t="s">
        <v>78</v>
      </c>
      <c r="J9" s="52" t="s">
        <v>80</v>
      </c>
      <c r="K9" s="42"/>
      <c r="L9" s="52" t="s">
        <v>126</v>
      </c>
    </row>
    <row r="10" spans="1:12" ht="15" x14ac:dyDescent="0.25">
      <c r="A10" s="23"/>
      <c r="B10" s="15"/>
      <c r="C10" s="11"/>
      <c r="D10" s="11"/>
      <c r="E10" s="51"/>
      <c r="F10" s="52"/>
      <c r="G10" s="61"/>
      <c r="H10" s="81"/>
      <c r="I10" s="53"/>
      <c r="J10" s="52"/>
      <c r="K10" s="42"/>
      <c r="L10" s="61"/>
    </row>
    <row r="11" spans="1:12" ht="15" x14ac:dyDescent="0.25">
      <c r="A11" s="24"/>
      <c r="B11" s="17"/>
      <c r="C11" s="8"/>
      <c r="D11" s="18" t="s">
        <v>32</v>
      </c>
      <c r="E11" s="9"/>
      <c r="F11" s="60">
        <v>500</v>
      </c>
      <c r="G11" s="62">
        <f>G6+G7+G8+G9</f>
        <v>14.309999999999999</v>
      </c>
      <c r="H11" s="82">
        <v>13.24</v>
      </c>
      <c r="I11" s="62" t="s">
        <v>79</v>
      </c>
      <c r="J11" s="62" t="s">
        <v>81</v>
      </c>
      <c r="K11" s="25">
        <v>0</v>
      </c>
      <c r="L11" s="19">
        <v>81.81</v>
      </c>
    </row>
    <row r="12" spans="1:12" ht="15" x14ac:dyDescent="0.25">
      <c r="A12" s="26">
        <v>1</v>
      </c>
      <c r="B12" s="13">
        <v>1</v>
      </c>
      <c r="C12" s="10" t="s">
        <v>24</v>
      </c>
      <c r="D12" s="7" t="s">
        <v>25</v>
      </c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3"/>
      <c r="B13" s="15"/>
      <c r="C13" s="11"/>
      <c r="D13" s="7" t="s">
        <v>26</v>
      </c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3"/>
      <c r="B14" s="15"/>
      <c r="C14" s="11"/>
      <c r="D14" s="7" t="s">
        <v>27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28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29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30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31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6"/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6"/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4"/>
      <c r="B21" s="17"/>
      <c r="C21" s="8"/>
      <c r="D21" s="18" t="s">
        <v>32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.75" thickBot="1" x14ac:dyDescent="0.25">
      <c r="A22" s="29">
        <v>1</v>
      </c>
      <c r="B22" s="30">
        <v>1</v>
      </c>
      <c r="C22" s="75" t="s">
        <v>4</v>
      </c>
      <c r="D22" s="76"/>
      <c r="E22" s="31"/>
      <c r="F22" s="32"/>
      <c r="G22" s="32"/>
      <c r="H22" s="32"/>
      <c r="I22" s="32"/>
      <c r="J22" s="32"/>
      <c r="K22" s="32"/>
      <c r="L22" s="32"/>
    </row>
    <row r="23" spans="1:12" ht="15" x14ac:dyDescent="0.25">
      <c r="A23" s="14">
        <v>1</v>
      </c>
      <c r="B23" s="15">
        <v>2</v>
      </c>
      <c r="C23" s="22" t="s">
        <v>20</v>
      </c>
      <c r="D23" s="5"/>
      <c r="E23" s="58"/>
      <c r="F23" s="50"/>
      <c r="G23" s="50"/>
      <c r="H23" s="50"/>
      <c r="I23" s="59"/>
      <c r="J23" s="50"/>
      <c r="K23" s="39"/>
      <c r="L23" s="50"/>
    </row>
    <row r="24" spans="1:12" ht="15" x14ac:dyDescent="0.25">
      <c r="A24" s="14"/>
      <c r="B24" s="15"/>
      <c r="C24" s="8"/>
      <c r="D24" s="8" t="s">
        <v>21</v>
      </c>
      <c r="E24" s="49" t="s">
        <v>127</v>
      </c>
      <c r="F24" s="50" t="s">
        <v>128</v>
      </c>
      <c r="G24" s="50" t="s">
        <v>63</v>
      </c>
      <c r="H24" s="50" t="s">
        <v>129</v>
      </c>
      <c r="I24" s="59" t="s">
        <v>64</v>
      </c>
      <c r="J24" s="50" t="s">
        <v>130</v>
      </c>
      <c r="K24" s="54"/>
      <c r="L24" s="50" t="s">
        <v>131</v>
      </c>
    </row>
    <row r="25" spans="1:12" ht="15" x14ac:dyDescent="0.25">
      <c r="A25" s="14"/>
      <c r="B25" s="15"/>
      <c r="C25" s="8"/>
      <c r="D25" s="8" t="s">
        <v>21</v>
      </c>
      <c r="E25" s="51" t="s">
        <v>40</v>
      </c>
      <c r="F25" s="52" t="s">
        <v>41</v>
      </c>
      <c r="G25" s="52" t="s">
        <v>74</v>
      </c>
      <c r="H25" s="52" t="s">
        <v>85</v>
      </c>
      <c r="I25" s="53" t="s">
        <v>52</v>
      </c>
      <c r="J25" s="52" t="s">
        <v>91</v>
      </c>
      <c r="K25" s="54"/>
      <c r="L25" s="52" t="s">
        <v>39</v>
      </c>
    </row>
    <row r="26" spans="1:12" ht="15" x14ac:dyDescent="0.25">
      <c r="A26" s="14"/>
      <c r="B26" s="15"/>
      <c r="C26" s="7"/>
      <c r="D26" s="7" t="s">
        <v>22</v>
      </c>
      <c r="E26" s="51" t="s">
        <v>43</v>
      </c>
      <c r="F26" s="52" t="s">
        <v>44</v>
      </c>
      <c r="G26" s="52" t="s">
        <v>82</v>
      </c>
      <c r="H26" s="52" t="s">
        <v>45</v>
      </c>
      <c r="I26" s="53" t="s">
        <v>88</v>
      </c>
      <c r="J26" s="52" t="s">
        <v>92</v>
      </c>
      <c r="K26" s="55"/>
      <c r="L26" s="52" t="s">
        <v>56</v>
      </c>
    </row>
    <row r="27" spans="1:12" ht="15" x14ac:dyDescent="0.25">
      <c r="A27" s="14"/>
      <c r="B27" s="15"/>
      <c r="C27" s="7"/>
      <c r="D27" s="7" t="s">
        <v>23</v>
      </c>
      <c r="E27" s="51" t="s">
        <v>46</v>
      </c>
      <c r="F27" s="52" t="s">
        <v>47</v>
      </c>
      <c r="G27" s="52" t="s">
        <v>83</v>
      </c>
      <c r="H27" s="52" t="s">
        <v>86</v>
      </c>
      <c r="I27" s="53" t="s">
        <v>89</v>
      </c>
      <c r="J27" s="52" t="s">
        <v>93</v>
      </c>
      <c r="K27" s="55"/>
      <c r="L27" s="52" t="s">
        <v>132</v>
      </c>
    </row>
    <row r="28" spans="1:12" ht="15" x14ac:dyDescent="0.25">
      <c r="A28" s="14"/>
      <c r="B28" s="15"/>
      <c r="C28" s="7"/>
      <c r="D28" s="7"/>
      <c r="E28" s="51"/>
      <c r="F28" s="61"/>
      <c r="G28" s="52"/>
      <c r="H28" s="52"/>
      <c r="I28" s="53"/>
      <c r="J28" s="52"/>
      <c r="K28" s="55"/>
      <c r="L28" s="61"/>
    </row>
    <row r="29" spans="1:12" ht="15" x14ac:dyDescent="0.25">
      <c r="A29" s="16"/>
      <c r="B29" s="17"/>
      <c r="C29" s="8"/>
      <c r="D29" s="18" t="s">
        <v>32</v>
      </c>
      <c r="E29" s="9"/>
      <c r="F29" s="72">
        <v>500</v>
      </c>
      <c r="G29" s="62" t="s">
        <v>84</v>
      </c>
      <c r="H29" s="62" t="s">
        <v>87</v>
      </c>
      <c r="I29" s="62" t="s">
        <v>90</v>
      </c>
      <c r="J29" s="62" t="s">
        <v>81</v>
      </c>
      <c r="K29" s="25"/>
      <c r="L29" s="63" t="s">
        <v>133</v>
      </c>
    </row>
    <row r="30" spans="1:12" ht="15" x14ac:dyDescent="0.25">
      <c r="A30" s="13">
        <f>A23</f>
        <v>1</v>
      </c>
      <c r="B30" s="13">
        <f>B23</f>
        <v>2</v>
      </c>
      <c r="C30" s="10" t="s">
        <v>24</v>
      </c>
      <c r="D30" s="7" t="s">
        <v>25</v>
      </c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7" t="s">
        <v>26</v>
      </c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4"/>
      <c r="B32" s="15"/>
      <c r="C32" s="11"/>
      <c r="D32" s="7" t="s">
        <v>27</v>
      </c>
      <c r="E32" s="40"/>
      <c r="F32" s="41"/>
      <c r="G32" s="41"/>
      <c r="H32" s="41"/>
      <c r="I32" s="41"/>
      <c r="J32" s="41"/>
      <c r="K32" s="42"/>
      <c r="L32" s="41"/>
    </row>
    <row r="33" spans="1:12" ht="15" x14ac:dyDescent="0.25">
      <c r="A33" s="14"/>
      <c r="B33" s="15"/>
      <c r="C33" s="11"/>
      <c r="D33" s="7" t="s">
        <v>28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29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30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31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6"/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6"/>
      <c r="B39" s="17"/>
      <c r="C39" s="8"/>
      <c r="D39" s="18" t="s">
        <v>32</v>
      </c>
      <c r="E39" s="9"/>
      <c r="F39" s="19">
        <f>SUM(F30:F38)</f>
        <v>0</v>
      </c>
      <c r="G39" s="19">
        <f t="shared" ref="G39" si="2">SUM(G30:G38)</f>
        <v>0</v>
      </c>
      <c r="H39" s="19">
        <f t="shared" ref="H39" si="3">SUM(H30:H38)</f>
        <v>0</v>
      </c>
      <c r="I39" s="19">
        <f t="shared" ref="I39" si="4">SUM(I30:I38)</f>
        <v>0</v>
      </c>
      <c r="J39" s="19">
        <f t="shared" ref="J39:L39" si="5">SUM(J30:J38)</f>
        <v>0</v>
      </c>
      <c r="K39" s="25"/>
      <c r="L39" s="19">
        <f t="shared" si="5"/>
        <v>0</v>
      </c>
    </row>
    <row r="40" spans="1:12" ht="15.75" customHeight="1" thickBot="1" x14ac:dyDescent="0.25">
      <c r="A40" s="33">
        <f>A23</f>
        <v>1</v>
      </c>
      <c r="B40" s="33">
        <f>B23</f>
        <v>2</v>
      </c>
      <c r="C40" s="75" t="s">
        <v>4</v>
      </c>
      <c r="D40" s="76"/>
      <c r="E40" s="31"/>
      <c r="F40" s="32">
        <f>F29+F39</f>
        <v>500</v>
      </c>
      <c r="G40" s="32"/>
      <c r="H40" s="32"/>
      <c r="I40" s="32"/>
      <c r="J40" s="32"/>
      <c r="K40" s="32"/>
      <c r="L40" s="32"/>
    </row>
    <row r="41" spans="1:12" ht="15" x14ac:dyDescent="0.25">
      <c r="A41" s="20">
        <v>1</v>
      </c>
      <c r="B41" s="21">
        <v>3</v>
      </c>
      <c r="C41" s="22" t="s">
        <v>20</v>
      </c>
      <c r="D41" s="11" t="s">
        <v>21</v>
      </c>
      <c r="E41" s="64" t="s">
        <v>72</v>
      </c>
      <c r="F41" s="65">
        <v>210</v>
      </c>
      <c r="G41" s="66">
        <v>16.38</v>
      </c>
      <c r="H41" s="66">
        <v>16.95</v>
      </c>
      <c r="I41" s="66">
        <v>28.35</v>
      </c>
      <c r="J41" s="66">
        <v>331.47</v>
      </c>
      <c r="K41" s="39"/>
      <c r="L41" s="67" t="s">
        <v>134</v>
      </c>
    </row>
    <row r="42" spans="1:12" ht="15" x14ac:dyDescent="0.25">
      <c r="A42" s="23"/>
      <c r="B42" s="15"/>
      <c r="C42" s="11"/>
      <c r="D42" s="11" t="s">
        <v>21</v>
      </c>
      <c r="E42" s="64" t="s">
        <v>51</v>
      </c>
      <c r="F42" s="65">
        <v>200</v>
      </c>
      <c r="G42" s="66">
        <v>0.2</v>
      </c>
      <c r="H42" s="65">
        <v>0</v>
      </c>
      <c r="I42" s="65">
        <v>14</v>
      </c>
      <c r="J42" s="66">
        <v>56.8</v>
      </c>
      <c r="K42" s="42"/>
      <c r="L42" s="67" t="s">
        <v>39</v>
      </c>
    </row>
    <row r="43" spans="1:12" ht="15" x14ac:dyDescent="0.25">
      <c r="A43" s="23"/>
      <c r="B43" s="15"/>
      <c r="C43" s="11"/>
      <c r="D43" s="11" t="s">
        <v>29</v>
      </c>
      <c r="E43" s="64" t="s">
        <v>94</v>
      </c>
      <c r="F43" s="65">
        <v>30</v>
      </c>
      <c r="G43" s="66">
        <v>2.19</v>
      </c>
      <c r="H43" s="66">
        <v>1.65</v>
      </c>
      <c r="I43" s="66">
        <v>15.03</v>
      </c>
      <c r="J43" s="66">
        <v>83.73</v>
      </c>
      <c r="K43" s="42"/>
      <c r="L43" s="67" t="s">
        <v>42</v>
      </c>
    </row>
    <row r="44" spans="1:12" ht="15" x14ac:dyDescent="0.25">
      <c r="A44" s="23"/>
      <c r="B44" s="15"/>
      <c r="C44" s="11"/>
      <c r="D44" s="11" t="s">
        <v>23</v>
      </c>
      <c r="E44" s="64" t="s">
        <v>95</v>
      </c>
      <c r="F44" s="65">
        <v>60</v>
      </c>
      <c r="G44" s="66">
        <v>2.2999999999999998</v>
      </c>
      <c r="H44" s="65">
        <v>1</v>
      </c>
      <c r="I44" s="65">
        <v>19</v>
      </c>
      <c r="J44" s="65">
        <v>28</v>
      </c>
      <c r="K44" s="42"/>
      <c r="L44" s="67" t="s">
        <v>135</v>
      </c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24"/>
      <c r="B46" s="17"/>
      <c r="C46" s="8"/>
      <c r="D46" s="18" t="s">
        <v>32</v>
      </c>
      <c r="E46" s="9"/>
      <c r="F46" s="72">
        <v>500</v>
      </c>
      <c r="G46" s="62" t="s">
        <v>96</v>
      </c>
      <c r="H46" s="62" t="s">
        <v>97</v>
      </c>
      <c r="I46" s="62" t="s">
        <v>98</v>
      </c>
      <c r="J46" s="62" t="s">
        <v>81</v>
      </c>
      <c r="K46" s="25"/>
      <c r="L46" s="19">
        <v>81.81</v>
      </c>
    </row>
    <row r="47" spans="1:12" ht="15" x14ac:dyDescent="0.25">
      <c r="A47" s="26">
        <f>A41</f>
        <v>1</v>
      </c>
      <c r="B47" s="13">
        <f>B41</f>
        <v>3</v>
      </c>
      <c r="C47" s="10" t="s">
        <v>24</v>
      </c>
      <c r="D47" s="7" t="s">
        <v>25</v>
      </c>
      <c r="E47" s="40"/>
      <c r="F47" s="41"/>
      <c r="G47" s="41"/>
      <c r="H47" s="41"/>
      <c r="I47" s="41"/>
      <c r="J47" s="41"/>
      <c r="K47" s="42"/>
      <c r="L47" s="41"/>
    </row>
    <row r="48" spans="1:12" ht="15" x14ac:dyDescent="0.25">
      <c r="A48" s="23"/>
      <c r="B48" s="15"/>
      <c r="C48" s="11"/>
      <c r="D48" s="7" t="s">
        <v>26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7" t="s">
        <v>27</v>
      </c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7" t="s">
        <v>28</v>
      </c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3"/>
      <c r="B51" s="15"/>
      <c r="C51" s="11"/>
      <c r="D51" s="7" t="s">
        <v>29</v>
      </c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23"/>
      <c r="B52" s="15"/>
      <c r="C52" s="11"/>
      <c r="D52" s="7" t="s">
        <v>30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31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6"/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6"/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4"/>
      <c r="B56" s="17"/>
      <c r="C56" s="8"/>
      <c r="D56" s="18" t="s">
        <v>32</v>
      </c>
      <c r="E56" s="9"/>
      <c r="F56" s="19">
        <f>SUM(F47:F55)</f>
        <v>0</v>
      </c>
      <c r="G56" s="19">
        <f t="shared" ref="G56" si="6">SUM(G47:G55)</f>
        <v>0</v>
      </c>
      <c r="H56" s="19">
        <f t="shared" ref="H56" si="7">SUM(H47:H55)</f>
        <v>0</v>
      </c>
      <c r="I56" s="19">
        <f t="shared" ref="I56" si="8">SUM(I47:I55)</f>
        <v>0</v>
      </c>
      <c r="J56" s="19">
        <f t="shared" ref="J56:L56" si="9">SUM(J47:J55)</f>
        <v>0</v>
      </c>
      <c r="K56" s="25"/>
      <c r="L56" s="19">
        <f t="shared" si="9"/>
        <v>0</v>
      </c>
    </row>
    <row r="57" spans="1:12" ht="15.75" customHeight="1" thickBot="1" x14ac:dyDescent="0.25">
      <c r="A57" s="29">
        <f>A41</f>
        <v>1</v>
      </c>
      <c r="B57" s="30">
        <f>B41</f>
        <v>3</v>
      </c>
      <c r="C57" s="75" t="s">
        <v>4</v>
      </c>
      <c r="D57" s="76"/>
      <c r="E57" s="31"/>
      <c r="F57" s="32">
        <f>F46+F56</f>
        <v>500</v>
      </c>
      <c r="G57" s="32"/>
      <c r="H57" s="32"/>
      <c r="I57" s="32"/>
      <c r="J57" s="32"/>
      <c r="K57" s="32"/>
      <c r="L57" s="32"/>
    </row>
    <row r="58" spans="1:12" ht="15.75" thickBot="1" x14ac:dyDescent="0.3">
      <c r="A58" s="20">
        <v>1</v>
      </c>
      <c r="B58" s="21">
        <v>4</v>
      </c>
      <c r="C58" s="22" t="s">
        <v>20</v>
      </c>
      <c r="D58" s="5" t="s">
        <v>21</v>
      </c>
      <c r="E58" s="64" t="s">
        <v>73</v>
      </c>
      <c r="F58" s="66" t="s">
        <v>58</v>
      </c>
      <c r="G58" s="66">
        <v>7.5</v>
      </c>
      <c r="H58" s="66">
        <v>3.75</v>
      </c>
      <c r="I58" s="65">
        <v>3</v>
      </c>
      <c r="J58" s="66">
        <v>75.75</v>
      </c>
      <c r="K58" s="39"/>
      <c r="L58" s="52" t="s">
        <v>137</v>
      </c>
    </row>
    <row r="59" spans="1:12" ht="15" x14ac:dyDescent="0.25">
      <c r="A59" s="23"/>
      <c r="B59" s="15"/>
      <c r="C59" s="11"/>
      <c r="D59" s="5" t="s">
        <v>21</v>
      </c>
      <c r="E59" s="64" t="s">
        <v>59</v>
      </c>
      <c r="F59" s="65">
        <v>150</v>
      </c>
      <c r="G59" s="65">
        <v>4</v>
      </c>
      <c r="H59" s="66">
        <v>13.4</v>
      </c>
      <c r="I59" s="66">
        <v>26.4</v>
      </c>
      <c r="J59" s="66">
        <v>242.2</v>
      </c>
      <c r="K59" s="42"/>
      <c r="L59" s="52" t="s">
        <v>111</v>
      </c>
    </row>
    <row r="60" spans="1:12" ht="15" x14ac:dyDescent="0.25">
      <c r="A60" s="23"/>
      <c r="B60" s="15"/>
      <c r="C60" s="11"/>
      <c r="D60" s="7" t="s">
        <v>22</v>
      </c>
      <c r="E60" s="64" t="s">
        <v>60</v>
      </c>
      <c r="F60" s="65">
        <v>200</v>
      </c>
      <c r="G60" s="66">
        <v>0.7</v>
      </c>
      <c r="H60" s="65">
        <v>0</v>
      </c>
      <c r="I60" s="66">
        <v>19.66</v>
      </c>
      <c r="J60" s="66">
        <v>81.45</v>
      </c>
      <c r="K60" s="42"/>
      <c r="L60" s="52" t="s">
        <v>111</v>
      </c>
    </row>
    <row r="61" spans="1:12" ht="15" x14ac:dyDescent="0.25">
      <c r="A61" s="23"/>
      <c r="B61" s="15"/>
      <c r="C61" s="11"/>
      <c r="D61" s="7" t="s">
        <v>23</v>
      </c>
      <c r="E61" s="64" t="s">
        <v>99</v>
      </c>
      <c r="F61" s="65">
        <v>30</v>
      </c>
      <c r="G61" s="66">
        <v>2.19</v>
      </c>
      <c r="H61" s="66">
        <v>1.65</v>
      </c>
      <c r="I61" s="66">
        <v>15.03</v>
      </c>
      <c r="J61" s="66">
        <v>83.73</v>
      </c>
      <c r="K61" s="42"/>
      <c r="L61" s="52" t="s">
        <v>42</v>
      </c>
    </row>
    <row r="62" spans="1:12" ht="15" x14ac:dyDescent="0.25">
      <c r="A62" s="23"/>
      <c r="B62" s="15"/>
      <c r="C62" s="11"/>
      <c r="D62" s="7" t="s">
        <v>57</v>
      </c>
      <c r="E62" s="64" t="s">
        <v>136</v>
      </c>
      <c r="F62" s="65">
        <v>20</v>
      </c>
      <c r="G62" s="66">
        <v>0.1</v>
      </c>
      <c r="H62" s="66">
        <v>0.49</v>
      </c>
      <c r="I62" s="65">
        <v>3</v>
      </c>
      <c r="J62" s="66">
        <v>16.87</v>
      </c>
      <c r="K62" s="42"/>
      <c r="L62" s="52" t="s">
        <v>138</v>
      </c>
    </row>
    <row r="63" spans="1:12" ht="15" x14ac:dyDescent="0.25">
      <c r="A63" s="23"/>
      <c r="B63" s="15"/>
      <c r="C63" s="11"/>
      <c r="D63" s="7"/>
      <c r="E63" s="51"/>
      <c r="F63" s="61"/>
      <c r="G63" s="61"/>
      <c r="H63" s="61"/>
      <c r="I63" s="55"/>
      <c r="J63" s="61"/>
      <c r="K63" s="42"/>
      <c r="L63" s="61"/>
    </row>
    <row r="64" spans="1:12" ht="15" x14ac:dyDescent="0.25">
      <c r="A64" s="24"/>
      <c r="B64" s="17"/>
      <c r="C64" s="8"/>
      <c r="D64" s="18" t="s">
        <v>32</v>
      </c>
      <c r="E64" s="9"/>
      <c r="F64" s="72">
        <v>500</v>
      </c>
      <c r="G64" s="63" t="s">
        <v>118</v>
      </c>
      <c r="H64" s="63" t="s">
        <v>117</v>
      </c>
      <c r="I64" s="63" t="s">
        <v>116</v>
      </c>
      <c r="J64" s="63" t="s">
        <v>115</v>
      </c>
      <c r="K64" s="25"/>
      <c r="L64" s="19">
        <v>81.81</v>
      </c>
    </row>
    <row r="65" spans="1:12" ht="15" x14ac:dyDescent="0.25">
      <c r="A65" s="26">
        <f>A58</f>
        <v>1</v>
      </c>
      <c r="B65" s="13">
        <f>B58</f>
        <v>4</v>
      </c>
      <c r="C65" s="10" t="s">
        <v>24</v>
      </c>
      <c r="D65" s="7" t="s">
        <v>25</v>
      </c>
      <c r="E65" s="40"/>
      <c r="F65" s="41"/>
      <c r="G65" s="41"/>
      <c r="H65" s="41"/>
      <c r="I65" s="41"/>
      <c r="J65" s="41"/>
      <c r="K65" s="42"/>
      <c r="L65" s="41"/>
    </row>
    <row r="66" spans="1:12" ht="15" x14ac:dyDescent="0.25">
      <c r="A66" s="23"/>
      <c r="B66" s="15"/>
      <c r="C66" s="11"/>
      <c r="D66" s="7" t="s">
        <v>26</v>
      </c>
      <c r="E66" s="40"/>
      <c r="F66" s="41"/>
      <c r="G66" s="41"/>
      <c r="H66" s="41"/>
      <c r="I66" s="41"/>
      <c r="J66" s="41"/>
      <c r="K66" s="42"/>
      <c r="L66" s="41"/>
    </row>
    <row r="67" spans="1:12" ht="15" x14ac:dyDescent="0.25">
      <c r="A67" s="23"/>
      <c r="B67" s="15"/>
      <c r="C67" s="11"/>
      <c r="D67" s="7" t="s">
        <v>27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7" t="s">
        <v>28</v>
      </c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7" t="s">
        <v>29</v>
      </c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3"/>
      <c r="B70" s="15"/>
      <c r="C70" s="11"/>
      <c r="D70" s="7" t="s">
        <v>30</v>
      </c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3"/>
      <c r="B71" s="15"/>
      <c r="C71" s="11"/>
      <c r="D71" s="7" t="s">
        <v>31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6"/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4"/>
      <c r="B74" s="17"/>
      <c r="C74" s="8"/>
      <c r="D74" s="18" t="s">
        <v>32</v>
      </c>
      <c r="E74" s="9"/>
      <c r="F74" s="19">
        <f>SUM(F65:F73)</f>
        <v>0</v>
      </c>
      <c r="G74" s="19">
        <f t="shared" ref="G74" si="10">SUM(G65:G73)</f>
        <v>0</v>
      </c>
      <c r="H74" s="19">
        <f t="shared" ref="H74" si="11">SUM(H65:H73)</f>
        <v>0</v>
      </c>
      <c r="I74" s="19">
        <f t="shared" ref="I74" si="12">SUM(I65:I73)</f>
        <v>0</v>
      </c>
      <c r="J74" s="19">
        <f t="shared" ref="J74:L74" si="13">SUM(J65:J73)</f>
        <v>0</v>
      </c>
      <c r="K74" s="25"/>
      <c r="L74" s="19">
        <f t="shared" si="13"/>
        <v>0</v>
      </c>
    </row>
    <row r="75" spans="1:12" ht="15.75" customHeight="1" thickBot="1" x14ac:dyDescent="0.25">
      <c r="A75" s="29">
        <f>A58</f>
        <v>1</v>
      </c>
      <c r="B75" s="30">
        <f>B58</f>
        <v>4</v>
      </c>
      <c r="C75" s="75" t="s">
        <v>4</v>
      </c>
      <c r="D75" s="76"/>
      <c r="E75" s="31"/>
      <c r="F75" s="32">
        <f>F64+F74</f>
        <v>500</v>
      </c>
      <c r="G75" s="32"/>
      <c r="H75" s="32"/>
      <c r="I75" s="32"/>
      <c r="J75" s="32"/>
      <c r="K75" s="32"/>
      <c r="L75" s="32"/>
    </row>
    <row r="76" spans="1:12" ht="15" x14ac:dyDescent="0.25">
      <c r="A76" s="20">
        <v>1</v>
      </c>
      <c r="B76" s="21">
        <v>5</v>
      </c>
      <c r="C76" s="22" t="s">
        <v>20</v>
      </c>
      <c r="D76" s="8" t="s">
        <v>21</v>
      </c>
      <c r="E76" s="64" t="s">
        <v>139</v>
      </c>
      <c r="F76" s="65">
        <v>60</v>
      </c>
      <c r="G76" s="66">
        <v>9.01</v>
      </c>
      <c r="H76" s="66">
        <v>8.5</v>
      </c>
      <c r="I76" s="68">
        <v>8.1999999999999993</v>
      </c>
      <c r="J76" s="66">
        <v>145.6</v>
      </c>
      <c r="K76" s="39"/>
      <c r="L76" s="88" t="s">
        <v>140</v>
      </c>
    </row>
    <row r="77" spans="1:12" ht="15.75" thickBot="1" x14ac:dyDescent="0.3">
      <c r="A77" s="23"/>
      <c r="B77" s="15"/>
      <c r="C77" s="11"/>
      <c r="D77" s="87" t="s">
        <v>61</v>
      </c>
      <c r="E77" s="64" t="s">
        <v>62</v>
      </c>
      <c r="F77" s="65">
        <v>54</v>
      </c>
      <c r="G77" s="66">
        <v>4.82</v>
      </c>
      <c r="H77" s="66">
        <v>5.9</v>
      </c>
      <c r="I77" s="68">
        <v>0.06</v>
      </c>
      <c r="J77" s="66">
        <v>72.62</v>
      </c>
      <c r="K77" s="42"/>
      <c r="L77" s="67" t="s">
        <v>39</v>
      </c>
    </row>
    <row r="78" spans="1:12" ht="15" x14ac:dyDescent="0.25">
      <c r="A78" s="23"/>
      <c r="B78" s="15"/>
      <c r="C78" s="11"/>
      <c r="D78" s="8" t="s">
        <v>21</v>
      </c>
      <c r="E78" s="64" t="s">
        <v>40</v>
      </c>
      <c r="F78" s="65">
        <v>150</v>
      </c>
      <c r="G78" s="66">
        <v>5.4</v>
      </c>
      <c r="H78" s="66">
        <v>0.6</v>
      </c>
      <c r="I78" s="69">
        <v>30</v>
      </c>
      <c r="J78" s="65">
        <v>147</v>
      </c>
      <c r="K78" s="39"/>
      <c r="L78" s="67" t="s">
        <v>39</v>
      </c>
    </row>
    <row r="79" spans="1:12" ht="15" x14ac:dyDescent="0.25">
      <c r="A79" s="23"/>
      <c r="B79" s="15"/>
      <c r="C79" s="11"/>
      <c r="D79" s="87" t="s">
        <v>100</v>
      </c>
      <c r="E79" s="64" t="s">
        <v>51</v>
      </c>
      <c r="F79" s="65">
        <v>200</v>
      </c>
      <c r="G79" s="66">
        <v>0.2</v>
      </c>
      <c r="H79" s="65">
        <v>0</v>
      </c>
      <c r="I79" s="69">
        <v>14</v>
      </c>
      <c r="J79" s="65">
        <v>56.8</v>
      </c>
      <c r="K79" s="42"/>
      <c r="L79" s="67" t="s">
        <v>39</v>
      </c>
    </row>
    <row r="80" spans="1:12" ht="15" x14ac:dyDescent="0.25">
      <c r="A80" s="23"/>
      <c r="B80" s="15"/>
      <c r="C80" s="11"/>
      <c r="D80" s="7" t="s">
        <v>23</v>
      </c>
      <c r="E80" s="64" t="s">
        <v>102</v>
      </c>
      <c r="F80" s="65">
        <v>36</v>
      </c>
      <c r="G80" s="66">
        <v>2.92</v>
      </c>
      <c r="H80" s="66">
        <v>2.2000000000000002</v>
      </c>
      <c r="I80" s="68">
        <v>15.03</v>
      </c>
      <c r="J80" s="66">
        <v>111.6</v>
      </c>
      <c r="K80" s="42"/>
      <c r="L80" s="67" t="s">
        <v>141</v>
      </c>
    </row>
    <row r="81" spans="1:12" ht="15" x14ac:dyDescent="0.25">
      <c r="A81" s="23"/>
      <c r="B81" s="15"/>
      <c r="C81" s="11"/>
      <c r="D81" s="7"/>
      <c r="E81" s="64"/>
      <c r="F81" s="65"/>
      <c r="G81" s="66"/>
      <c r="H81" s="66"/>
      <c r="I81" s="68"/>
      <c r="J81" s="66"/>
      <c r="K81" s="42"/>
      <c r="L81" s="70"/>
    </row>
    <row r="82" spans="1:12" ht="15" x14ac:dyDescent="0.25">
      <c r="A82" s="23"/>
      <c r="B82" s="15"/>
      <c r="C82" s="11"/>
      <c r="D82" s="7"/>
      <c r="E82" s="64"/>
      <c r="F82" s="65"/>
      <c r="G82" s="66"/>
      <c r="H82" s="66"/>
      <c r="I82" s="73"/>
      <c r="J82" s="66"/>
      <c r="K82" s="42"/>
      <c r="L82" s="70"/>
    </row>
    <row r="83" spans="1:12" ht="15" x14ac:dyDescent="0.25">
      <c r="A83" s="24"/>
      <c r="B83" s="17"/>
      <c r="C83" s="8"/>
      <c r="D83" s="18" t="s">
        <v>32</v>
      </c>
      <c r="E83" s="9"/>
      <c r="F83" s="72">
        <v>500</v>
      </c>
      <c r="G83" s="63">
        <f>SUM(G76:G82)</f>
        <v>22.35</v>
      </c>
      <c r="H83" s="63">
        <f>SUM(H76:H82)</f>
        <v>17.2</v>
      </c>
      <c r="I83" s="63">
        <f>SUM(I76:I82)</f>
        <v>67.289999999999992</v>
      </c>
      <c r="J83" s="63">
        <f>SUM(J76:J82)</f>
        <v>533.62</v>
      </c>
      <c r="K83" s="25"/>
      <c r="L83" s="19">
        <v>81.81</v>
      </c>
    </row>
    <row r="84" spans="1:12" ht="15" x14ac:dyDescent="0.25">
      <c r="A84" s="26">
        <f>A76</f>
        <v>1</v>
      </c>
      <c r="B84" s="13">
        <f>B76</f>
        <v>5</v>
      </c>
      <c r="C84" s="10" t="s">
        <v>24</v>
      </c>
      <c r="D84" s="7" t="s">
        <v>25</v>
      </c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3"/>
      <c r="B85" s="15"/>
      <c r="C85" s="11"/>
      <c r="D85" s="7" t="s">
        <v>26</v>
      </c>
      <c r="E85" s="40"/>
      <c r="F85" s="41"/>
      <c r="G85" s="41"/>
      <c r="H85" s="41"/>
      <c r="I85" s="41"/>
      <c r="J85" s="41"/>
      <c r="K85" s="42"/>
      <c r="L85" s="41"/>
    </row>
    <row r="86" spans="1:12" ht="15" x14ac:dyDescent="0.25">
      <c r="A86" s="23"/>
      <c r="B86" s="15"/>
      <c r="C86" s="11"/>
      <c r="D86" s="7" t="s">
        <v>27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7" t="s">
        <v>28</v>
      </c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7" t="s">
        <v>29</v>
      </c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3"/>
      <c r="B89" s="15"/>
      <c r="C89" s="11"/>
      <c r="D89" s="7" t="s">
        <v>30</v>
      </c>
      <c r="E89" s="40"/>
      <c r="F89" s="41"/>
      <c r="G89" s="41"/>
      <c r="H89" s="41"/>
      <c r="I89" s="41"/>
      <c r="J89" s="41"/>
      <c r="K89" s="42"/>
      <c r="L89" s="41"/>
    </row>
    <row r="90" spans="1:12" ht="15" x14ac:dyDescent="0.25">
      <c r="A90" s="23"/>
      <c r="B90" s="15"/>
      <c r="C90" s="11"/>
      <c r="D90" s="7" t="s">
        <v>31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6"/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6"/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4"/>
      <c r="B93" s="17"/>
      <c r="C93" s="8"/>
      <c r="D93" s="18" t="s">
        <v>32</v>
      </c>
      <c r="E93" s="9"/>
      <c r="F93" s="19">
        <f>SUM(F84:F92)</f>
        <v>0</v>
      </c>
      <c r="G93" s="19">
        <f t="shared" ref="G93" si="14">SUM(G84:G92)</f>
        <v>0</v>
      </c>
      <c r="H93" s="19">
        <f t="shared" ref="H93" si="15">SUM(H84:H92)</f>
        <v>0</v>
      </c>
      <c r="I93" s="19">
        <f t="shared" ref="I93" si="16">SUM(I84:I92)</f>
        <v>0</v>
      </c>
      <c r="J93" s="19">
        <f t="shared" ref="J93:L93" si="17">SUM(J84:J92)</f>
        <v>0</v>
      </c>
      <c r="K93" s="25"/>
      <c r="L93" s="19">
        <f t="shared" si="17"/>
        <v>0</v>
      </c>
    </row>
    <row r="94" spans="1:12" ht="15.75" customHeight="1" thickBot="1" x14ac:dyDescent="0.25">
      <c r="A94" s="29">
        <f>A76</f>
        <v>1</v>
      </c>
      <c r="B94" s="30">
        <f>B76</f>
        <v>5</v>
      </c>
      <c r="C94" s="75" t="s">
        <v>4</v>
      </c>
      <c r="D94" s="76"/>
      <c r="E94" s="31"/>
      <c r="F94" s="32"/>
      <c r="G94" s="32"/>
      <c r="H94" s="32"/>
      <c r="I94" s="32"/>
      <c r="J94" s="32"/>
      <c r="K94" s="32"/>
      <c r="L94" s="32"/>
    </row>
    <row r="95" spans="1:12" ht="15" x14ac:dyDescent="0.25">
      <c r="A95" s="20">
        <v>2</v>
      </c>
      <c r="B95" s="21">
        <v>1</v>
      </c>
      <c r="C95" s="22" t="s">
        <v>20</v>
      </c>
      <c r="D95" s="8" t="s">
        <v>21</v>
      </c>
      <c r="E95" s="64" t="s">
        <v>73</v>
      </c>
      <c r="F95" s="66" t="s">
        <v>58</v>
      </c>
      <c r="G95" s="66">
        <v>9.5</v>
      </c>
      <c r="H95" s="66">
        <v>15.9</v>
      </c>
      <c r="I95" s="69">
        <v>8.1999999999999993</v>
      </c>
      <c r="J95" s="66">
        <v>214.37</v>
      </c>
      <c r="K95" s="39"/>
      <c r="L95" s="67" t="s">
        <v>119</v>
      </c>
    </row>
    <row r="96" spans="1:12" ht="15" x14ac:dyDescent="0.25">
      <c r="A96" s="23"/>
      <c r="B96" s="15"/>
      <c r="C96" s="11"/>
      <c r="D96" s="8" t="s">
        <v>21</v>
      </c>
      <c r="E96" s="64" t="s">
        <v>55</v>
      </c>
      <c r="F96" s="65">
        <v>180</v>
      </c>
      <c r="G96" s="66">
        <v>5.85</v>
      </c>
      <c r="H96" s="66">
        <v>1.5</v>
      </c>
      <c r="I96" s="68">
        <v>26.1</v>
      </c>
      <c r="J96" s="66">
        <v>141.30000000000001</v>
      </c>
      <c r="K96" s="42"/>
      <c r="L96" s="67" t="s">
        <v>142</v>
      </c>
    </row>
    <row r="97" spans="1:12" ht="15" x14ac:dyDescent="0.25">
      <c r="A97" s="23"/>
      <c r="B97" s="15"/>
      <c r="C97" s="11"/>
      <c r="D97" s="7" t="s">
        <v>22</v>
      </c>
      <c r="E97" s="64" t="s">
        <v>51</v>
      </c>
      <c r="F97" s="65">
        <v>200</v>
      </c>
      <c r="G97" s="66">
        <v>0.4</v>
      </c>
      <c r="H97" s="65">
        <v>0</v>
      </c>
      <c r="I97" s="68">
        <v>14.2</v>
      </c>
      <c r="J97" s="66">
        <v>60.6</v>
      </c>
      <c r="K97" s="42"/>
      <c r="L97" s="67" t="s">
        <v>39</v>
      </c>
    </row>
    <row r="98" spans="1:12" ht="15" x14ac:dyDescent="0.25">
      <c r="A98" s="23"/>
      <c r="B98" s="15"/>
      <c r="C98" s="11"/>
      <c r="D98" s="7" t="s">
        <v>23</v>
      </c>
      <c r="E98" s="64" t="s">
        <v>104</v>
      </c>
      <c r="F98" s="65">
        <v>30</v>
      </c>
      <c r="G98" s="66">
        <v>2.19</v>
      </c>
      <c r="H98" s="66">
        <v>1.65</v>
      </c>
      <c r="I98" s="68">
        <v>15.03</v>
      </c>
      <c r="J98" s="66">
        <v>83.73</v>
      </c>
      <c r="K98" s="42"/>
      <c r="L98" s="67" t="s">
        <v>42</v>
      </c>
    </row>
    <row r="99" spans="1:12" ht="15" x14ac:dyDescent="0.25">
      <c r="A99" s="23"/>
      <c r="B99" s="15"/>
      <c r="C99" s="11"/>
      <c r="D99" s="7"/>
      <c r="E99" s="64"/>
      <c r="F99" s="65"/>
      <c r="G99" s="66"/>
      <c r="H99" s="66"/>
      <c r="I99" s="68"/>
      <c r="J99" s="66"/>
      <c r="K99" s="42"/>
      <c r="L99" s="67"/>
    </row>
    <row r="100" spans="1:12" ht="15" x14ac:dyDescent="0.25">
      <c r="A100" s="24"/>
      <c r="B100" s="17"/>
      <c r="C100" s="8"/>
      <c r="D100" s="18" t="s">
        <v>32</v>
      </c>
      <c r="E100" s="9"/>
      <c r="F100" s="72">
        <v>500</v>
      </c>
      <c r="G100" s="62">
        <f>G95+G96+G97+G98+G99</f>
        <v>17.940000000000001</v>
      </c>
      <c r="H100" s="62">
        <f>H95+H96+H97+H98+H99</f>
        <v>19.049999999999997</v>
      </c>
      <c r="I100" s="62">
        <f>I95+I96+I97+I98+I99</f>
        <v>63.53</v>
      </c>
      <c r="J100" s="62">
        <f>J95+J96+J97+J98+J99</f>
        <v>500.00000000000006</v>
      </c>
      <c r="K100" s="25"/>
      <c r="L100" s="19">
        <v>81.81</v>
      </c>
    </row>
    <row r="101" spans="1:12" ht="15" x14ac:dyDescent="0.25">
      <c r="A101" s="26">
        <f>A95</f>
        <v>2</v>
      </c>
      <c r="B101" s="13">
        <f>B95</f>
        <v>1</v>
      </c>
      <c r="C101" s="10" t="s">
        <v>24</v>
      </c>
      <c r="D101" s="7" t="s">
        <v>25</v>
      </c>
      <c r="E101" s="40"/>
      <c r="F101" s="41"/>
      <c r="G101" s="41"/>
      <c r="H101" s="41"/>
      <c r="I101" s="41"/>
      <c r="J101" s="41"/>
      <c r="K101" s="42"/>
      <c r="L101" s="41"/>
    </row>
    <row r="102" spans="1:12" ht="15" x14ac:dyDescent="0.25">
      <c r="A102" s="23"/>
      <c r="B102" s="15"/>
      <c r="C102" s="11"/>
      <c r="D102" s="7" t="s">
        <v>26</v>
      </c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7" t="s">
        <v>27</v>
      </c>
      <c r="E103" s="40"/>
      <c r="F103" s="41"/>
      <c r="G103" s="41"/>
      <c r="H103" s="41"/>
      <c r="I103" s="41"/>
      <c r="J103" s="41"/>
      <c r="K103" s="42"/>
      <c r="L103" s="41"/>
    </row>
    <row r="104" spans="1:12" ht="15" x14ac:dyDescent="0.25">
      <c r="A104" s="23"/>
      <c r="B104" s="15"/>
      <c r="C104" s="11"/>
      <c r="D104" s="7" t="s">
        <v>28</v>
      </c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3"/>
      <c r="B105" s="15"/>
      <c r="C105" s="11"/>
      <c r="D105" s="7" t="s">
        <v>29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7" t="s">
        <v>30</v>
      </c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7" t="s">
        <v>31</v>
      </c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3"/>
      <c r="B108" s="15"/>
      <c r="C108" s="11"/>
      <c r="D108" s="6"/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3"/>
      <c r="B109" s="15"/>
      <c r="C109" s="11"/>
      <c r="D109" s="6"/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4"/>
      <c r="B110" s="17"/>
      <c r="C110" s="8"/>
      <c r="D110" s="18" t="s">
        <v>32</v>
      </c>
      <c r="E110" s="9"/>
      <c r="F110" s="19">
        <f>SUM(F101:F109)</f>
        <v>0</v>
      </c>
      <c r="G110" s="19">
        <f t="shared" ref="G110:J110" si="18">SUM(G101:G109)</f>
        <v>0</v>
      </c>
      <c r="H110" s="19">
        <f t="shared" si="18"/>
        <v>0</v>
      </c>
      <c r="I110" s="19">
        <f t="shared" si="18"/>
        <v>0</v>
      </c>
      <c r="J110" s="19">
        <f t="shared" si="18"/>
        <v>0</v>
      </c>
      <c r="K110" s="25"/>
      <c r="L110" s="19">
        <f t="shared" ref="L110" si="19">SUM(L101:L109)</f>
        <v>0</v>
      </c>
    </row>
    <row r="111" spans="1:12" ht="15.75" thickBot="1" x14ac:dyDescent="0.25">
      <c r="A111" s="29">
        <f>A95</f>
        <v>2</v>
      </c>
      <c r="B111" s="30">
        <f>B95</f>
        <v>1</v>
      </c>
      <c r="C111" s="75" t="s">
        <v>4</v>
      </c>
      <c r="D111" s="76"/>
      <c r="E111" s="31"/>
      <c r="F111" s="32">
        <f>F100+F110</f>
        <v>500</v>
      </c>
      <c r="G111" s="32"/>
      <c r="H111" s="32"/>
      <c r="I111" s="32"/>
      <c r="J111" s="32"/>
      <c r="K111" s="32"/>
      <c r="L111" s="32"/>
    </row>
    <row r="112" spans="1:12" ht="15" x14ac:dyDescent="0.25">
      <c r="A112" s="14">
        <v>2</v>
      </c>
      <c r="B112" s="15">
        <v>2</v>
      </c>
      <c r="C112" s="22" t="s">
        <v>20</v>
      </c>
      <c r="D112" s="8" t="s">
        <v>21</v>
      </c>
      <c r="E112" s="64" t="s">
        <v>106</v>
      </c>
      <c r="F112" s="66" t="s">
        <v>107</v>
      </c>
      <c r="G112" s="66">
        <v>16.8</v>
      </c>
      <c r="H112" s="66">
        <v>19.3</v>
      </c>
      <c r="I112" s="68">
        <v>5.8</v>
      </c>
      <c r="J112" s="66">
        <v>264.52</v>
      </c>
      <c r="K112" s="39"/>
      <c r="L112" s="67" t="s">
        <v>131</v>
      </c>
    </row>
    <row r="113" spans="1:12" ht="15" x14ac:dyDescent="0.25">
      <c r="A113" s="14"/>
      <c r="B113" s="15"/>
      <c r="C113" s="11"/>
      <c r="D113" s="7" t="s">
        <v>22</v>
      </c>
      <c r="E113" s="64" t="s">
        <v>51</v>
      </c>
      <c r="F113" s="70" t="s">
        <v>44</v>
      </c>
      <c r="G113" s="66">
        <v>0.2</v>
      </c>
      <c r="H113" s="66" t="s">
        <v>109</v>
      </c>
      <c r="I113" s="69">
        <v>14</v>
      </c>
      <c r="J113" s="66">
        <v>56.8</v>
      </c>
      <c r="K113" s="42"/>
      <c r="L113" s="67" t="s">
        <v>39</v>
      </c>
    </row>
    <row r="114" spans="1:12" ht="15" x14ac:dyDescent="0.25">
      <c r="A114" s="14"/>
      <c r="B114" s="15"/>
      <c r="C114" s="11"/>
      <c r="D114" s="7" t="s">
        <v>23</v>
      </c>
      <c r="E114" s="64" t="s">
        <v>104</v>
      </c>
      <c r="F114" s="70" t="s">
        <v>108</v>
      </c>
      <c r="G114" s="66">
        <v>3.28</v>
      </c>
      <c r="H114" s="66">
        <v>2.4700000000000002</v>
      </c>
      <c r="I114" s="68">
        <v>22.54</v>
      </c>
      <c r="J114" s="66">
        <v>125.5</v>
      </c>
      <c r="K114" s="42"/>
      <c r="L114" s="67" t="s">
        <v>135</v>
      </c>
    </row>
    <row r="115" spans="1:12" ht="15" x14ac:dyDescent="0.25">
      <c r="A115" s="14"/>
      <c r="B115" s="15"/>
      <c r="C115" s="11"/>
      <c r="D115" s="7" t="s">
        <v>105</v>
      </c>
      <c r="E115" s="64" t="s">
        <v>143</v>
      </c>
      <c r="F115" s="70" t="s">
        <v>144</v>
      </c>
      <c r="G115" s="66">
        <v>3.1</v>
      </c>
      <c r="H115" s="66">
        <v>2.2999999999999998</v>
      </c>
      <c r="I115" s="69">
        <v>5</v>
      </c>
      <c r="J115" s="66">
        <v>53.18</v>
      </c>
      <c r="K115" s="42"/>
      <c r="L115" s="67" t="s">
        <v>145</v>
      </c>
    </row>
    <row r="116" spans="1:12" ht="15" x14ac:dyDescent="0.25">
      <c r="A116" s="14"/>
      <c r="B116" s="15"/>
      <c r="C116" s="11"/>
      <c r="D116" s="7"/>
      <c r="E116" s="64"/>
      <c r="F116" s="70"/>
      <c r="G116" s="66"/>
      <c r="H116" s="66"/>
      <c r="I116" s="69"/>
      <c r="J116" s="66"/>
      <c r="K116" s="42"/>
      <c r="L116" s="70"/>
    </row>
    <row r="117" spans="1:12" ht="15" x14ac:dyDescent="0.25">
      <c r="A117" s="14"/>
      <c r="B117" s="15"/>
      <c r="C117" s="11"/>
      <c r="D117" s="7"/>
      <c r="E117" s="51"/>
      <c r="F117" s="61"/>
      <c r="G117" s="61"/>
      <c r="H117" s="61"/>
      <c r="I117" s="55"/>
      <c r="J117" s="61"/>
      <c r="K117" s="42"/>
      <c r="L117" s="74"/>
    </row>
    <row r="118" spans="1:12" ht="15" x14ac:dyDescent="0.25">
      <c r="A118" s="14"/>
      <c r="B118" s="15"/>
      <c r="C118" s="11"/>
      <c r="D118" s="11"/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16"/>
      <c r="B119" s="17"/>
      <c r="C119" s="8"/>
      <c r="D119" s="18" t="s">
        <v>32</v>
      </c>
      <c r="E119" s="9"/>
      <c r="F119" s="72">
        <v>500</v>
      </c>
      <c r="G119" s="63" t="s">
        <v>120</v>
      </c>
      <c r="H119" s="62">
        <f>SUM(H112:H118)</f>
        <v>24.07</v>
      </c>
      <c r="I119" s="62">
        <f>I113+I114+I115+I116+I117+I118</f>
        <v>41.54</v>
      </c>
      <c r="J119" s="63" t="s">
        <v>115</v>
      </c>
      <c r="K119" s="25"/>
      <c r="L119" s="19">
        <v>81.81</v>
      </c>
    </row>
    <row r="120" spans="1:12" ht="15" x14ac:dyDescent="0.25">
      <c r="A120" s="13">
        <f>A112</f>
        <v>2</v>
      </c>
      <c r="B120" s="13">
        <f>B112</f>
        <v>2</v>
      </c>
      <c r="C120" s="10" t="s">
        <v>24</v>
      </c>
      <c r="D120" s="7" t="s">
        <v>25</v>
      </c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14"/>
      <c r="B121" s="15"/>
      <c r="C121" s="11"/>
      <c r="D121" s="7" t="s">
        <v>26</v>
      </c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4"/>
      <c r="B122" s="15"/>
      <c r="C122" s="11"/>
      <c r="D122" s="7" t="s">
        <v>27</v>
      </c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14"/>
      <c r="B123" s="15"/>
      <c r="C123" s="11"/>
      <c r="D123" s="7" t="s">
        <v>28</v>
      </c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14"/>
      <c r="B124" s="15"/>
      <c r="C124" s="11"/>
      <c r="D124" s="7" t="s">
        <v>29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7" t="s">
        <v>30</v>
      </c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7" t="s">
        <v>31</v>
      </c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4"/>
      <c r="B127" s="15"/>
      <c r="C127" s="11"/>
      <c r="D127" s="6"/>
      <c r="E127" s="40"/>
      <c r="F127" s="41"/>
      <c r="G127" s="41"/>
      <c r="H127" s="41"/>
      <c r="I127" s="41"/>
      <c r="J127" s="41"/>
      <c r="K127" s="42"/>
      <c r="L127" s="41"/>
    </row>
    <row r="128" spans="1:12" ht="15" x14ac:dyDescent="0.25">
      <c r="A128" s="14"/>
      <c r="B128" s="15"/>
      <c r="C128" s="11"/>
      <c r="D128" s="6"/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6"/>
      <c r="B129" s="17"/>
      <c r="C129" s="8"/>
      <c r="D129" s="18" t="s">
        <v>32</v>
      </c>
      <c r="E129" s="9"/>
      <c r="F129" s="19">
        <f>SUM(F120:F128)</f>
        <v>0</v>
      </c>
      <c r="G129" s="19">
        <f t="shared" ref="G129:J129" si="20">SUM(G120:G128)</f>
        <v>0</v>
      </c>
      <c r="H129" s="19">
        <f t="shared" si="20"/>
        <v>0</v>
      </c>
      <c r="I129" s="19">
        <f t="shared" si="20"/>
        <v>0</v>
      </c>
      <c r="J129" s="19">
        <f t="shared" si="20"/>
        <v>0</v>
      </c>
      <c r="K129" s="25"/>
      <c r="L129" s="19">
        <f t="shared" ref="L129" si="21">SUM(L120:L128)</f>
        <v>0</v>
      </c>
    </row>
    <row r="130" spans="1:12" ht="15.75" thickBot="1" x14ac:dyDescent="0.25">
      <c r="A130" s="33">
        <f>A112</f>
        <v>2</v>
      </c>
      <c r="B130" s="33">
        <f>B112</f>
        <v>2</v>
      </c>
      <c r="C130" s="75" t="s">
        <v>4</v>
      </c>
      <c r="D130" s="76"/>
      <c r="E130" s="31"/>
      <c r="F130" s="32"/>
      <c r="G130" s="32"/>
      <c r="H130" s="32"/>
      <c r="I130" s="32"/>
      <c r="J130" s="32"/>
      <c r="K130" s="32"/>
      <c r="L130" s="32"/>
    </row>
    <row r="131" spans="1:12" ht="15" x14ac:dyDescent="0.25">
      <c r="A131" s="20">
        <v>2</v>
      </c>
      <c r="B131" s="21">
        <v>3</v>
      </c>
      <c r="C131" s="22" t="s">
        <v>20</v>
      </c>
      <c r="D131" s="8" t="s">
        <v>21</v>
      </c>
      <c r="E131" s="64" t="s">
        <v>101</v>
      </c>
      <c r="F131" s="66" t="s">
        <v>146</v>
      </c>
      <c r="G131" s="66">
        <v>6.8</v>
      </c>
      <c r="H131" s="66">
        <v>13.8</v>
      </c>
      <c r="I131" s="68">
        <v>8.1</v>
      </c>
      <c r="J131" s="66">
        <v>183.92</v>
      </c>
      <c r="K131" s="39"/>
      <c r="L131" s="89" t="s">
        <v>126</v>
      </c>
    </row>
    <row r="132" spans="1:12" ht="15" x14ac:dyDescent="0.25">
      <c r="A132" s="23"/>
      <c r="B132" s="15"/>
      <c r="C132" s="11"/>
      <c r="D132" s="87" t="s">
        <v>21</v>
      </c>
      <c r="E132" s="64" t="s">
        <v>147</v>
      </c>
      <c r="F132" s="65">
        <v>200</v>
      </c>
      <c r="G132" s="66">
        <v>7.2</v>
      </c>
      <c r="H132" s="66">
        <v>3.55</v>
      </c>
      <c r="I132" s="68">
        <v>22.8</v>
      </c>
      <c r="J132" s="66">
        <v>175.55</v>
      </c>
      <c r="K132" s="42"/>
      <c r="L132" s="67" t="s">
        <v>125</v>
      </c>
    </row>
    <row r="133" spans="1:12" ht="15" x14ac:dyDescent="0.25">
      <c r="A133" s="23"/>
      <c r="B133" s="15"/>
      <c r="C133" s="11"/>
      <c r="D133" s="7" t="s">
        <v>29</v>
      </c>
      <c r="E133" s="64" t="s">
        <v>51</v>
      </c>
      <c r="F133" s="65">
        <v>200</v>
      </c>
      <c r="G133" s="66">
        <v>0.2</v>
      </c>
      <c r="H133" s="65">
        <v>0</v>
      </c>
      <c r="I133" s="69">
        <v>14</v>
      </c>
      <c r="J133" s="66">
        <v>56.8</v>
      </c>
      <c r="K133" s="42"/>
      <c r="L133" s="67" t="s">
        <v>39</v>
      </c>
    </row>
    <row r="134" spans="1:12" ht="15.75" customHeight="1" x14ac:dyDescent="0.25">
      <c r="A134" s="23"/>
      <c r="B134" s="15"/>
      <c r="C134" s="11"/>
      <c r="D134" s="7" t="s">
        <v>23</v>
      </c>
      <c r="E134" s="64" t="s">
        <v>99</v>
      </c>
      <c r="F134" s="65">
        <v>30</v>
      </c>
      <c r="G134" s="66">
        <v>2.19</v>
      </c>
      <c r="H134" s="66">
        <v>1.65</v>
      </c>
      <c r="I134" s="68">
        <v>15.03</v>
      </c>
      <c r="J134" s="66">
        <v>83.73</v>
      </c>
      <c r="K134" s="42"/>
      <c r="L134" s="67" t="s">
        <v>42</v>
      </c>
    </row>
    <row r="135" spans="1:12" ht="15" x14ac:dyDescent="0.25">
      <c r="A135" s="23"/>
      <c r="B135" s="15"/>
      <c r="C135" s="11"/>
      <c r="D135" s="7"/>
      <c r="E135" s="64"/>
      <c r="F135" s="65"/>
      <c r="G135" s="66"/>
      <c r="H135" s="65"/>
      <c r="I135" s="68"/>
      <c r="J135" s="66"/>
      <c r="K135" s="42"/>
      <c r="L135" s="67"/>
    </row>
    <row r="136" spans="1:12" ht="15" x14ac:dyDescent="0.25">
      <c r="A136" s="23"/>
      <c r="B136" s="15"/>
      <c r="C136" s="11"/>
      <c r="D136" s="7"/>
      <c r="E136" s="51"/>
      <c r="F136" s="61"/>
      <c r="G136" s="61"/>
      <c r="H136" s="61"/>
      <c r="I136" s="55"/>
      <c r="J136" s="61"/>
      <c r="K136" s="42"/>
      <c r="L136" s="61"/>
    </row>
    <row r="137" spans="1:12" ht="15" x14ac:dyDescent="0.25">
      <c r="A137" s="23"/>
      <c r="B137" s="15"/>
      <c r="C137" s="11"/>
      <c r="D137" s="11"/>
      <c r="E137" s="40"/>
      <c r="F137" s="41"/>
      <c r="G137" s="41"/>
      <c r="H137" s="41"/>
      <c r="I137" s="41"/>
      <c r="J137" s="56"/>
      <c r="K137" s="42"/>
      <c r="L137" s="56"/>
    </row>
    <row r="138" spans="1:12" ht="15" x14ac:dyDescent="0.25">
      <c r="A138" s="24"/>
      <c r="B138" s="17"/>
      <c r="C138" s="8"/>
      <c r="D138" s="18" t="s">
        <v>32</v>
      </c>
      <c r="E138" s="9"/>
      <c r="F138" s="72">
        <v>570</v>
      </c>
      <c r="G138" s="62">
        <f>G132+G133+G134+G135+G136+G137</f>
        <v>9.59</v>
      </c>
      <c r="H138" s="62">
        <f>H132+H133+H134+H135+H136+H137</f>
        <v>5.1999999999999993</v>
      </c>
      <c r="I138" s="62">
        <f>I132+I133+I134+I135+I136+I137</f>
        <v>51.83</v>
      </c>
      <c r="J138" s="63" t="s">
        <v>115</v>
      </c>
      <c r="K138" s="25"/>
      <c r="L138" s="57">
        <v>81.81</v>
      </c>
    </row>
    <row r="139" spans="1:12" ht="15" x14ac:dyDescent="0.25">
      <c r="A139" s="26">
        <f>A131</f>
        <v>2</v>
      </c>
      <c r="B139" s="13">
        <f>B131</f>
        <v>3</v>
      </c>
      <c r="C139" s="10" t="s">
        <v>24</v>
      </c>
      <c r="D139" s="7" t="s">
        <v>25</v>
      </c>
      <c r="E139" s="40"/>
      <c r="F139" s="41"/>
      <c r="G139" s="41"/>
      <c r="H139" s="41"/>
      <c r="I139" s="41"/>
      <c r="J139" s="41"/>
      <c r="K139" s="42"/>
      <c r="L139" s="41"/>
    </row>
    <row r="140" spans="1:12" ht="15" x14ac:dyDescent="0.25">
      <c r="A140" s="23"/>
      <c r="B140" s="15"/>
      <c r="C140" s="11"/>
      <c r="D140" s="7" t="s">
        <v>26</v>
      </c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3"/>
      <c r="B141" s="15"/>
      <c r="C141" s="11"/>
      <c r="D141" s="7" t="s">
        <v>27</v>
      </c>
      <c r="E141" s="40"/>
      <c r="F141" s="41"/>
      <c r="G141" s="41"/>
      <c r="H141" s="41"/>
      <c r="I141" s="41"/>
      <c r="J141" s="41"/>
      <c r="K141" s="42"/>
      <c r="L141" s="41"/>
    </row>
    <row r="142" spans="1:12" ht="15" x14ac:dyDescent="0.25">
      <c r="A142" s="23"/>
      <c r="B142" s="15"/>
      <c r="C142" s="11"/>
      <c r="D142" s="7" t="s">
        <v>28</v>
      </c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3"/>
      <c r="B143" s="15"/>
      <c r="C143" s="11"/>
      <c r="D143" s="7" t="s">
        <v>29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7" t="s">
        <v>30</v>
      </c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7" t="s">
        <v>31</v>
      </c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3"/>
      <c r="B146" s="15"/>
      <c r="C146" s="11"/>
      <c r="D146" s="6"/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3"/>
      <c r="B147" s="15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4"/>
      <c r="B148" s="17"/>
      <c r="C148" s="8"/>
      <c r="D148" s="18" t="s">
        <v>32</v>
      </c>
      <c r="E148" s="9"/>
      <c r="F148" s="19">
        <f>SUM(F139:F147)</f>
        <v>0</v>
      </c>
      <c r="G148" s="19">
        <f t="shared" ref="G148:J148" si="22">SUM(G139:G147)</f>
        <v>0</v>
      </c>
      <c r="H148" s="19">
        <f t="shared" si="22"/>
        <v>0</v>
      </c>
      <c r="I148" s="19">
        <f t="shared" si="22"/>
        <v>0</v>
      </c>
      <c r="J148" s="19">
        <f t="shared" si="22"/>
        <v>0</v>
      </c>
      <c r="K148" s="25"/>
      <c r="L148" s="19">
        <f t="shared" ref="L148" si="23">SUM(L139:L147)</f>
        <v>0</v>
      </c>
    </row>
    <row r="149" spans="1:12" ht="15.75" thickBot="1" x14ac:dyDescent="0.25">
      <c r="A149" s="29">
        <f>A131</f>
        <v>2</v>
      </c>
      <c r="B149" s="30">
        <f>B131</f>
        <v>3</v>
      </c>
      <c r="C149" s="75" t="s">
        <v>4</v>
      </c>
      <c r="D149" s="76"/>
      <c r="E149" s="31"/>
      <c r="F149" s="32"/>
      <c r="G149" s="32"/>
      <c r="H149" s="32"/>
      <c r="I149" s="32"/>
      <c r="J149" s="32"/>
      <c r="K149" s="32"/>
      <c r="L149" s="32"/>
    </row>
    <row r="150" spans="1:12" ht="15" x14ac:dyDescent="0.25">
      <c r="A150" s="20">
        <v>2</v>
      </c>
      <c r="B150" s="21">
        <v>4</v>
      </c>
      <c r="C150" s="22" t="s">
        <v>20</v>
      </c>
      <c r="D150" s="8" t="s">
        <v>21</v>
      </c>
      <c r="E150" s="64" t="s">
        <v>54</v>
      </c>
      <c r="F150" s="66" t="s">
        <v>112</v>
      </c>
      <c r="G150" s="66">
        <v>16.600000000000001</v>
      </c>
      <c r="H150" s="66">
        <v>11.6</v>
      </c>
      <c r="I150" s="65">
        <v>21.2</v>
      </c>
      <c r="J150" s="66">
        <v>250.75</v>
      </c>
      <c r="K150" s="39"/>
      <c r="L150" s="67" t="s">
        <v>131</v>
      </c>
    </row>
    <row r="151" spans="1:12" ht="15" x14ac:dyDescent="0.25">
      <c r="A151" s="23"/>
      <c r="B151" s="15"/>
      <c r="C151" s="11"/>
      <c r="D151" s="8" t="s">
        <v>29</v>
      </c>
      <c r="E151" s="64" t="s">
        <v>113</v>
      </c>
      <c r="F151" s="65">
        <v>200</v>
      </c>
      <c r="G151" s="66">
        <v>0.06</v>
      </c>
      <c r="H151" s="70" t="s">
        <v>45</v>
      </c>
      <c r="I151" s="70" t="s">
        <v>71</v>
      </c>
      <c r="J151" s="66">
        <v>118.4</v>
      </c>
      <c r="K151" s="42"/>
      <c r="L151" s="67" t="s">
        <v>56</v>
      </c>
    </row>
    <row r="152" spans="1:12" ht="15" x14ac:dyDescent="0.25">
      <c r="A152" s="23"/>
      <c r="B152" s="15"/>
      <c r="C152" s="11"/>
      <c r="D152" s="8" t="s">
        <v>23</v>
      </c>
      <c r="E152" s="64" t="s">
        <v>104</v>
      </c>
      <c r="F152" s="65">
        <v>30</v>
      </c>
      <c r="G152" s="66">
        <v>2.19</v>
      </c>
      <c r="H152" s="66">
        <v>1.65</v>
      </c>
      <c r="I152" s="66">
        <v>15.03</v>
      </c>
      <c r="J152" s="66">
        <v>83.73</v>
      </c>
      <c r="K152" s="42"/>
      <c r="L152" s="67" t="s">
        <v>42</v>
      </c>
    </row>
    <row r="153" spans="1:12" ht="15" x14ac:dyDescent="0.25">
      <c r="A153" s="23"/>
      <c r="B153" s="15"/>
      <c r="C153" s="11"/>
      <c r="D153" s="90" t="s">
        <v>53</v>
      </c>
      <c r="E153" s="91" t="s">
        <v>103</v>
      </c>
      <c r="F153" s="92" t="s">
        <v>148</v>
      </c>
      <c r="G153" s="93" t="s">
        <v>76</v>
      </c>
      <c r="H153" s="93" t="s">
        <v>45</v>
      </c>
      <c r="I153" s="94" t="s">
        <v>78</v>
      </c>
      <c r="J153" s="93" t="s">
        <v>80</v>
      </c>
      <c r="K153" s="42"/>
      <c r="L153" s="95" t="s">
        <v>149</v>
      </c>
    </row>
    <row r="154" spans="1:12" ht="15" x14ac:dyDescent="0.25">
      <c r="A154" s="23"/>
      <c r="B154" s="15"/>
      <c r="C154" s="11"/>
      <c r="D154" s="7"/>
      <c r="E154" s="51"/>
      <c r="F154" s="61"/>
      <c r="G154" s="61"/>
      <c r="H154" s="61"/>
      <c r="I154" s="55"/>
      <c r="J154" s="61"/>
      <c r="K154" s="42"/>
      <c r="L154" s="61"/>
    </row>
    <row r="155" spans="1:12" ht="15" x14ac:dyDescent="0.25">
      <c r="A155" s="23"/>
      <c r="B155" s="15"/>
      <c r="C155" s="11"/>
      <c r="D155" s="7"/>
      <c r="E155" s="51"/>
      <c r="F155" s="61"/>
      <c r="G155" s="61"/>
      <c r="H155" s="61"/>
      <c r="I155" s="55"/>
      <c r="J155" s="61"/>
      <c r="K155" s="42"/>
      <c r="L155" s="61"/>
    </row>
    <row r="156" spans="1:12" ht="15" x14ac:dyDescent="0.25">
      <c r="A156" s="23"/>
      <c r="B156" s="15"/>
      <c r="C156" s="11"/>
      <c r="D156" s="11"/>
      <c r="E156" s="40"/>
      <c r="F156" s="41"/>
      <c r="G156" s="41"/>
      <c r="H156" s="41"/>
      <c r="I156" s="41"/>
      <c r="J156" s="56"/>
      <c r="K156" s="42"/>
      <c r="L156" s="56"/>
    </row>
    <row r="157" spans="1:12" ht="15" x14ac:dyDescent="0.25">
      <c r="A157" s="24"/>
      <c r="B157" s="17"/>
      <c r="C157" s="8"/>
      <c r="D157" s="18" t="s">
        <v>32</v>
      </c>
      <c r="E157" s="9"/>
      <c r="F157" s="72">
        <v>500</v>
      </c>
      <c r="G157" s="62">
        <f>SUM(G150:G156)</f>
        <v>18.850000000000001</v>
      </c>
      <c r="H157" s="62">
        <f>SUM(H150:H156)</f>
        <v>13.25</v>
      </c>
      <c r="I157" s="62">
        <f>SUM(I150:I156)</f>
        <v>36.229999999999997</v>
      </c>
      <c r="J157" s="63">
        <f>SUM(J150:J156)</f>
        <v>452.88</v>
      </c>
      <c r="K157" s="25"/>
      <c r="L157" s="57">
        <v>81.81</v>
      </c>
    </row>
    <row r="158" spans="1:12" ht="15" x14ac:dyDescent="0.25">
      <c r="A158" s="26">
        <f>A150</f>
        <v>2</v>
      </c>
      <c r="B158" s="13">
        <f>B150</f>
        <v>4</v>
      </c>
      <c r="C158" s="10" t="s">
        <v>24</v>
      </c>
      <c r="D158" s="7" t="s">
        <v>25</v>
      </c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23"/>
      <c r="B159" s="15"/>
      <c r="C159" s="11"/>
      <c r="D159" s="7" t="s">
        <v>26</v>
      </c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5"/>
      <c r="C160" s="11"/>
      <c r="D160" s="7" t="s">
        <v>27</v>
      </c>
      <c r="E160" s="40"/>
      <c r="F160" s="41"/>
      <c r="G160" s="41"/>
      <c r="H160" s="41"/>
      <c r="I160" s="41"/>
      <c r="J160" s="41"/>
      <c r="K160" s="42"/>
      <c r="L160" s="41"/>
    </row>
    <row r="161" spans="1:12" ht="15" x14ac:dyDescent="0.25">
      <c r="A161" s="23"/>
      <c r="B161" s="15"/>
      <c r="C161" s="11"/>
      <c r="D161" s="7" t="s">
        <v>28</v>
      </c>
      <c r="E161" s="40"/>
      <c r="F161" s="41"/>
      <c r="G161" s="41"/>
      <c r="H161" s="41"/>
      <c r="I161" s="41"/>
      <c r="J161" s="41"/>
      <c r="K161" s="42"/>
      <c r="L161" s="41"/>
    </row>
    <row r="162" spans="1:12" ht="15" x14ac:dyDescent="0.25">
      <c r="A162" s="23"/>
      <c r="B162" s="15"/>
      <c r="C162" s="11"/>
      <c r="D162" s="7" t="s">
        <v>29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7" t="s">
        <v>30</v>
      </c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7" t="s">
        <v>31</v>
      </c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3"/>
      <c r="B165" s="15"/>
      <c r="C165" s="11"/>
      <c r="D165" s="6"/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23"/>
      <c r="B166" s="15"/>
      <c r="C166" s="11"/>
      <c r="D166" s="6"/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4"/>
      <c r="B167" s="17"/>
      <c r="C167" s="8"/>
      <c r="D167" s="18" t="s">
        <v>32</v>
      </c>
      <c r="E167" s="9"/>
      <c r="F167" s="19">
        <f>SUM(F158:F166)</f>
        <v>0</v>
      </c>
      <c r="G167" s="19">
        <f t="shared" ref="G167:J167" si="24">SUM(G158:G166)</f>
        <v>0</v>
      </c>
      <c r="H167" s="19">
        <f t="shared" si="24"/>
        <v>0</v>
      </c>
      <c r="I167" s="19">
        <f t="shared" si="24"/>
        <v>0</v>
      </c>
      <c r="J167" s="19">
        <f t="shared" si="24"/>
        <v>0</v>
      </c>
      <c r="K167" s="25"/>
      <c r="L167" s="19">
        <f t="shared" ref="L167" si="25">SUM(L158:L166)</f>
        <v>0</v>
      </c>
    </row>
    <row r="168" spans="1:12" ht="15.75" thickBot="1" x14ac:dyDescent="0.25">
      <c r="A168" s="29">
        <f>A150</f>
        <v>2</v>
      </c>
      <c r="B168" s="30">
        <f>B150</f>
        <v>4</v>
      </c>
      <c r="C168" s="75" t="s">
        <v>4</v>
      </c>
      <c r="D168" s="76"/>
      <c r="E168" s="31"/>
      <c r="F168" s="32"/>
      <c r="G168" s="32"/>
      <c r="H168" s="32"/>
      <c r="I168" s="32"/>
      <c r="J168" s="32"/>
      <c r="K168" s="32"/>
      <c r="L168" s="32"/>
    </row>
    <row r="169" spans="1:12" ht="15" x14ac:dyDescent="0.25">
      <c r="A169" s="20">
        <v>2</v>
      </c>
      <c r="B169" s="21">
        <v>5</v>
      </c>
      <c r="C169" s="22" t="s">
        <v>20</v>
      </c>
      <c r="D169" s="96" t="s">
        <v>21</v>
      </c>
      <c r="E169" s="97" t="s">
        <v>127</v>
      </c>
      <c r="F169" s="95" t="s">
        <v>128</v>
      </c>
      <c r="G169" s="66">
        <v>7.79</v>
      </c>
      <c r="H169" s="66">
        <v>16.75</v>
      </c>
      <c r="I169" s="65">
        <v>6.55</v>
      </c>
      <c r="J169" s="66">
        <v>208.18</v>
      </c>
      <c r="K169" s="39"/>
      <c r="L169" s="95" t="s">
        <v>131</v>
      </c>
    </row>
    <row r="170" spans="1:12" ht="15" x14ac:dyDescent="0.25">
      <c r="A170" s="23"/>
      <c r="B170" s="15"/>
      <c r="C170" s="11"/>
      <c r="D170" s="8" t="s">
        <v>21</v>
      </c>
      <c r="E170" s="98" t="s">
        <v>110</v>
      </c>
      <c r="F170" s="67" t="s">
        <v>41</v>
      </c>
      <c r="G170" s="66">
        <v>4.82</v>
      </c>
      <c r="H170" s="70" t="s">
        <v>150</v>
      </c>
      <c r="I170" s="70" t="s">
        <v>151</v>
      </c>
      <c r="J170" s="66">
        <v>98.73</v>
      </c>
      <c r="K170" s="42"/>
      <c r="L170" s="67" t="s">
        <v>42</v>
      </c>
    </row>
    <row r="171" spans="1:12" ht="15" x14ac:dyDescent="0.25">
      <c r="A171" s="23"/>
      <c r="B171" s="15"/>
      <c r="C171" s="11"/>
      <c r="D171" s="90" t="s">
        <v>29</v>
      </c>
      <c r="E171" s="98" t="s">
        <v>60</v>
      </c>
      <c r="F171" s="67" t="s">
        <v>44</v>
      </c>
      <c r="G171" s="66">
        <v>0.7</v>
      </c>
      <c r="H171" s="66">
        <v>0</v>
      </c>
      <c r="I171" s="66">
        <v>19.66</v>
      </c>
      <c r="J171" s="66">
        <v>81.45</v>
      </c>
      <c r="K171" s="42"/>
      <c r="L171" s="67" t="s">
        <v>111</v>
      </c>
    </row>
    <row r="172" spans="1:12" ht="15" x14ac:dyDescent="0.25">
      <c r="A172" s="23"/>
      <c r="B172" s="15"/>
      <c r="C172" s="11"/>
      <c r="D172" s="7" t="s">
        <v>23</v>
      </c>
      <c r="E172" s="98" t="s">
        <v>46</v>
      </c>
      <c r="F172" s="67" t="s">
        <v>47</v>
      </c>
      <c r="G172" s="93" t="s">
        <v>83</v>
      </c>
      <c r="H172" s="93" t="s">
        <v>114</v>
      </c>
      <c r="I172" s="94" t="s">
        <v>89</v>
      </c>
      <c r="J172" s="93" t="s">
        <v>93</v>
      </c>
      <c r="K172" s="42"/>
      <c r="L172" s="67" t="s">
        <v>132</v>
      </c>
    </row>
    <row r="173" spans="1:12" ht="15" x14ac:dyDescent="0.25">
      <c r="A173" s="23"/>
      <c r="B173" s="15"/>
      <c r="C173" s="11"/>
      <c r="D173" s="7"/>
      <c r="E173" s="51"/>
      <c r="F173" s="52"/>
      <c r="G173" s="61"/>
      <c r="H173" s="61"/>
      <c r="I173" s="55"/>
      <c r="J173" s="61"/>
      <c r="K173" s="42"/>
      <c r="L173" s="52"/>
    </row>
    <row r="174" spans="1:12" ht="15" x14ac:dyDescent="0.25">
      <c r="A174" s="23"/>
      <c r="B174" s="15"/>
      <c r="C174" s="11"/>
      <c r="D174" s="11"/>
      <c r="E174" s="40"/>
      <c r="F174" s="41"/>
      <c r="G174" s="41"/>
      <c r="H174" s="41"/>
      <c r="I174" s="41"/>
      <c r="J174" s="56"/>
      <c r="K174" s="42"/>
      <c r="L174" s="41"/>
    </row>
    <row r="175" spans="1:12" ht="15.75" customHeight="1" x14ac:dyDescent="0.25">
      <c r="A175" s="24"/>
      <c r="B175" s="17"/>
      <c r="C175" s="8"/>
      <c r="D175" s="18" t="s">
        <v>32</v>
      </c>
      <c r="E175" s="9"/>
      <c r="F175" s="72">
        <v>500</v>
      </c>
      <c r="G175" s="62">
        <f>SUM(G169:G174)</f>
        <v>13.309999999999999</v>
      </c>
      <c r="H175" s="62">
        <f>SUM(H169:H174)</f>
        <v>16.75</v>
      </c>
      <c r="I175" s="62">
        <f>SUM(I169:I174)</f>
        <v>26.21</v>
      </c>
      <c r="J175" s="63">
        <f>SUM(J169:J174)</f>
        <v>388.36</v>
      </c>
      <c r="K175" s="25"/>
      <c r="L175" s="19">
        <v>81.81</v>
      </c>
    </row>
    <row r="176" spans="1:12" ht="15" x14ac:dyDescent="0.25">
      <c r="A176" s="26">
        <f>A169</f>
        <v>2</v>
      </c>
      <c r="B176" s="13">
        <f>B169</f>
        <v>5</v>
      </c>
      <c r="C176" s="10" t="s">
        <v>24</v>
      </c>
      <c r="D176" s="7" t="s">
        <v>25</v>
      </c>
      <c r="E176" s="40"/>
      <c r="F176" s="41"/>
      <c r="G176" s="41"/>
      <c r="H176" s="41"/>
      <c r="I176" s="41"/>
      <c r="J176" s="41"/>
      <c r="K176" s="42"/>
      <c r="L176" s="41"/>
    </row>
    <row r="177" spans="1:12" ht="15" x14ac:dyDescent="0.25">
      <c r="A177" s="23"/>
      <c r="B177" s="15"/>
      <c r="C177" s="11"/>
      <c r="D177" s="7" t="s">
        <v>26</v>
      </c>
      <c r="E177" s="40"/>
      <c r="F177" s="41"/>
      <c r="G177" s="41"/>
      <c r="H177" s="41"/>
      <c r="I177" s="41"/>
      <c r="J177" s="41"/>
      <c r="K177" s="42"/>
      <c r="L177" s="41"/>
    </row>
    <row r="178" spans="1:12" ht="15" x14ac:dyDescent="0.25">
      <c r="A178" s="23"/>
      <c r="B178" s="15"/>
      <c r="C178" s="11"/>
      <c r="D178" s="7" t="s">
        <v>27</v>
      </c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7" t="s">
        <v>28</v>
      </c>
      <c r="E179" s="40"/>
      <c r="F179" s="41"/>
      <c r="G179" s="41"/>
      <c r="H179" s="41"/>
      <c r="I179" s="41"/>
      <c r="J179" s="41"/>
      <c r="K179" s="42"/>
      <c r="L179" s="41"/>
    </row>
    <row r="180" spans="1:12" ht="15" x14ac:dyDescent="0.25">
      <c r="A180" s="23"/>
      <c r="B180" s="15"/>
      <c r="C180" s="11"/>
      <c r="D180" s="7" t="s">
        <v>29</v>
      </c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3"/>
      <c r="B181" s="15"/>
      <c r="C181" s="11"/>
      <c r="D181" s="7" t="s">
        <v>30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7" t="s">
        <v>31</v>
      </c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" x14ac:dyDescent="0.25">
      <c r="A185" s="24"/>
      <c r="B185" s="17"/>
      <c r="C185" s="8"/>
      <c r="D185" s="18" t="s">
        <v>32</v>
      </c>
      <c r="E185" s="9"/>
      <c r="F185" s="19">
        <f>SUM(F176:F184)</f>
        <v>0</v>
      </c>
      <c r="G185" s="19">
        <f t="shared" ref="G185:J185" si="26">SUM(G176:G184)</f>
        <v>0</v>
      </c>
      <c r="H185" s="19">
        <f t="shared" si="26"/>
        <v>0</v>
      </c>
      <c r="I185" s="19">
        <f t="shared" si="26"/>
        <v>0</v>
      </c>
      <c r="J185" s="19">
        <f t="shared" si="26"/>
        <v>0</v>
      </c>
      <c r="K185" s="25"/>
      <c r="L185" s="19">
        <f t="shared" ref="L185" si="27">SUM(L176:L184)</f>
        <v>0</v>
      </c>
    </row>
    <row r="186" spans="1:12" ht="15" x14ac:dyDescent="0.2">
      <c r="A186" s="29">
        <f>A169</f>
        <v>2</v>
      </c>
      <c r="B186" s="30">
        <f>B169</f>
        <v>5</v>
      </c>
      <c r="C186" s="75" t="s">
        <v>4</v>
      </c>
      <c r="D186" s="76"/>
      <c r="E186" s="31"/>
      <c r="F186" s="32"/>
      <c r="G186" s="32"/>
      <c r="H186" s="32"/>
      <c r="I186" s="32"/>
      <c r="J186" s="32"/>
      <c r="K186" s="32"/>
      <c r="L186" s="32"/>
    </row>
    <row r="187" spans="1:12" x14ac:dyDescent="0.2">
      <c r="A187" s="27"/>
      <c r="B187" s="28"/>
      <c r="C187" s="77" t="s">
        <v>5</v>
      </c>
      <c r="D187" s="77"/>
      <c r="E187" s="77"/>
      <c r="F187" s="34"/>
      <c r="G187" s="34"/>
      <c r="H187" s="34"/>
      <c r="I187" s="34"/>
      <c r="J187" s="34"/>
      <c r="K187" s="34"/>
      <c r="L187" s="34"/>
    </row>
  </sheetData>
  <mergeCells count="14">
    <mergeCell ref="C1:E1"/>
    <mergeCell ref="H1:K1"/>
    <mergeCell ref="H2:K2"/>
    <mergeCell ref="C40:D40"/>
    <mergeCell ref="C57:D57"/>
    <mergeCell ref="C75:D75"/>
    <mergeCell ref="C94:D94"/>
    <mergeCell ref="C22:D22"/>
    <mergeCell ref="C187:E187"/>
    <mergeCell ref="C186:D186"/>
    <mergeCell ref="C111:D111"/>
    <mergeCell ref="C130:D130"/>
    <mergeCell ref="C149:D149"/>
    <mergeCell ref="C168:D168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2025-01-20T08:46:10Z</dcterms:modified>
</cp:coreProperties>
</file>